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760" activeTab="1"/>
  </bookViews>
  <sheets>
    <sheet name="Инструкция" sheetId="1" r:id="rId1"/>
    <sheet name="Отчет " sheetId="2" r:id="rId2"/>
  </sheets>
  <definedNames/>
  <calcPr fullCalcOnLoad="1"/>
</workbook>
</file>

<file path=xl/sharedStrings.xml><?xml version="1.0" encoding="utf-8"?>
<sst xmlns="http://schemas.openxmlformats.org/spreadsheetml/2006/main" count="201" uniqueCount="126">
  <si>
    <t>государственного унитарного предприятия Республики Коми</t>
  </si>
  <si>
    <t>Раздел I. Бюджет предприятия на планируемый период</t>
  </si>
  <si>
    <t>(тыс. руб.)</t>
  </si>
  <si>
    <t>N п/п</t>
  </si>
  <si>
    <t>Наименование статьи</t>
  </si>
  <si>
    <t>Сумма (план / факт)</t>
  </si>
  <si>
    <t>I кв.</t>
  </si>
  <si>
    <t>II кв.</t>
  </si>
  <si>
    <t>I полугодие</t>
  </si>
  <si>
    <t>III кв.</t>
  </si>
  <si>
    <t>9 месяцев</t>
  </si>
  <si>
    <t>IV кв.</t>
  </si>
  <si>
    <t>за год</t>
  </si>
  <si>
    <t>январь</t>
  </si>
  <si>
    <t>февраль</t>
  </si>
  <si>
    <t>март</t>
  </si>
  <si>
    <t>Всего: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</si>
  <si>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</si>
  <si>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</si>
  <si>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</si>
  <si>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</si>
  <si>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</si>
  <si>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</si>
  <si>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</si>
  <si>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</si>
  <si>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</si>
  <si>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I. Доходы государственного унитарного предприятия</t>
  </si>
  <si>
    <t>Остатки средств на счетах на анчало периода (стр.260 ф.№1 "Бухгалтерский баланс")</t>
  </si>
  <si>
    <t>Бюджетные ассигнования и иное целевое финансирование (данные бухгалтерского учета)</t>
  </si>
  <si>
    <t>за счет средств федерального бюджета (данные бухгалтерского учета)</t>
  </si>
  <si>
    <t>II. Расходы государственного унитарного предприятия</t>
  </si>
  <si>
    <t>РАСХОДЫ ГОСУДАРСТВЕННОГО УНИТАРНОГО ПРЕДПРИЯТИЯ</t>
  </si>
  <si>
    <t>чистой прибыли</t>
  </si>
  <si>
    <t>амортизации</t>
  </si>
  <si>
    <t>займов (кредитов)</t>
  </si>
  <si>
    <t>прочих источников</t>
  </si>
  <si>
    <t>Текущие расходы</t>
  </si>
  <si>
    <t>3</t>
  </si>
  <si>
    <t>3.1</t>
  </si>
  <si>
    <t>Остатки средств на счетах на конец периода</t>
  </si>
  <si>
    <t>1</t>
  </si>
  <si>
    <t>2</t>
  </si>
  <si>
    <t>Чистая прибыль (убыток)</t>
  </si>
  <si>
    <t>Чистые активы</t>
  </si>
  <si>
    <t>4</t>
  </si>
  <si>
    <t>(*) Указывается часть прибыли предприятия, подлежащая перечислению в республиканский бюджетв планируемом году по итогам деятельности предприятия за предшествующий год.</t>
  </si>
  <si>
    <t>Среднемесячная заработная плата (рублей)</t>
  </si>
  <si>
    <t>(год, следующий за планируемым)</t>
  </si>
  <si>
    <t>(второй год, следующий за планируемым)</t>
  </si>
  <si>
    <t>Приложение 2</t>
  </si>
  <si>
    <t xml:space="preserve">Сумма </t>
  </si>
  <si>
    <t>1.0.0.0.0</t>
  </si>
  <si>
    <t>1.1.0.0.0</t>
  </si>
  <si>
    <t>2.0.0.0.0</t>
  </si>
  <si>
    <t>2.2.0.0.0</t>
  </si>
  <si>
    <t>Инструкция по заполнению отчета о выполнении плановых показателей</t>
  </si>
  <si>
    <t>финансово-хозяйственной деятельности государственных и казенных предприятий</t>
  </si>
  <si>
    <t>Республики Коми</t>
  </si>
  <si>
    <t xml:space="preserve">№ п/п </t>
  </si>
  <si>
    <t xml:space="preserve">ДОХОДЫ ГОСУДАРСТВЕННОГО УНИТАРНОГО ПРЕДПРИЯТИЯ </t>
  </si>
  <si>
    <r>
      <t xml:space="preserve">Заполняеться автоматически, после разнесения всех расходов. </t>
    </r>
    <r>
      <rPr>
        <sz val="10"/>
        <color indexed="10"/>
        <rFont val="Arial Cyr"/>
        <family val="0"/>
      </rPr>
      <t>Разница</t>
    </r>
    <r>
      <rPr>
        <sz val="10"/>
        <rFont val="Arial Cyr"/>
        <family val="0"/>
      </rPr>
      <t xml:space="preserve"> с отчетом о прибылях и убытках будет на сумму по статьям "в том числе отчисления от прибыли в республиканский бюджет" и "Выплаты по кредитам и займам"</t>
    </r>
  </si>
  <si>
    <t xml:space="preserve">Описание </t>
  </si>
  <si>
    <r>
      <t xml:space="preserve">Остатки заполнять </t>
    </r>
    <r>
      <rPr>
        <sz val="10"/>
        <color indexed="10"/>
        <rFont val="Arial Cyr"/>
        <family val="0"/>
      </rPr>
      <t>объязательно</t>
    </r>
    <r>
      <rPr>
        <sz val="10"/>
        <rFont val="Arial Cyr"/>
        <family val="0"/>
      </rPr>
      <t>, так как они необходимы для определения статьи "ПРОФИЦИТ (ДЕФИЦИТ) БЮДЖЕТА"</t>
    </r>
  </si>
  <si>
    <t>Заполняеться автоматически. В текущие расходы входят  статьи "в том числе отчисления от прибыли в республиканский бюджет" и "Выплаты по кредитам и займам"</t>
  </si>
  <si>
    <r>
      <t xml:space="preserve">Заполнять только </t>
    </r>
    <r>
      <rPr>
        <b/>
        <u val="single"/>
        <sz val="13"/>
        <rFont val="Times New Roman"/>
        <family val="1"/>
      </rPr>
      <t>белые клеточки</t>
    </r>
    <r>
      <rPr>
        <sz val="13"/>
        <rFont val="Times New Roman"/>
        <family val="1"/>
      </rPr>
      <t>, в желтых - установлены формулы.</t>
    </r>
  </si>
  <si>
    <t>Данные за квартал, полугодие, 9 месяцев и по году должны совпадать с отчетом о прибылях и убытках.</t>
  </si>
  <si>
    <r>
      <t xml:space="preserve">Если суммы  не помещаются, то можно расширить столбец,  </t>
    </r>
    <r>
      <rPr>
        <sz val="10"/>
        <color indexed="10"/>
        <rFont val="Arial Cyr"/>
        <family val="0"/>
      </rPr>
      <t>формулы не корректировать!</t>
    </r>
  </si>
  <si>
    <t>Если данные по кварталу не совпадают с оперативными отчетами,</t>
  </si>
  <si>
    <t xml:space="preserve">то корректировать  последний месяц отчетного периода. </t>
  </si>
  <si>
    <t xml:space="preserve">например: </t>
  </si>
  <si>
    <t xml:space="preserve">то корректируем месяц июнь. </t>
  </si>
  <si>
    <t xml:space="preserve">Если за полугодие,  по оперативным отчетам, данные не совпадают с балансом, </t>
  </si>
  <si>
    <t>Отчет подписывается руководителем, главным бухгалтером и исполнителем.</t>
  </si>
  <si>
    <t>Выручка (нетто) от реализации продукции (работ, услуг) (стр.2110 ф.№2 "Отчет о прибылях и убытках")</t>
  </si>
  <si>
    <t>Проценты к получению (стр.2320 ф.№2 "Отчет о прибылях и убытках")</t>
  </si>
  <si>
    <t>Доходы от участия в других организациях (доходы, связанные с участием в уставных капиталах других организаций) (стр.2310 ф.№2 "Отчет о прибылях и убытках")</t>
  </si>
  <si>
    <r>
      <t xml:space="preserve">Заполняеться автоматически, после разнесения всех доходов. </t>
    </r>
    <r>
      <rPr>
        <sz val="10"/>
        <color indexed="10"/>
        <rFont val="Arial Cyr"/>
        <family val="0"/>
      </rPr>
      <t>Разница</t>
    </r>
    <r>
      <rPr>
        <sz val="10"/>
        <rFont val="Arial Cyr"/>
        <family val="0"/>
      </rPr>
      <t xml:space="preserve"> с отчетом о прибылях и убытках будет на сумму по статье "Бюджетные ассигнования и иное целевое финансирование (данные бухгалтерского учета)" и "Кредиты и займы" </t>
    </r>
  </si>
  <si>
    <t>наименование предприятия</t>
  </si>
  <si>
    <t>Приложение № 1</t>
  </si>
  <si>
    <t xml:space="preserve">Среднемесячная численность (человек) </t>
  </si>
  <si>
    <t>Справочно:</t>
  </si>
  <si>
    <t>Выплаты по полученным кредитам и займам</t>
  </si>
  <si>
    <t>3.1.</t>
  </si>
  <si>
    <t>3.2.</t>
  </si>
  <si>
    <t>План (отчет по выполнению) показателей финансово-хозяйственной деятельности</t>
  </si>
  <si>
    <t>Себестоимость продаж (стр.2120 ф.№2 "Отчет о прибылях и убытках")</t>
  </si>
  <si>
    <t>Прочие доходы (стр.2340 ф.№2 "Отчет о прибылях и убытках")</t>
  </si>
  <si>
    <t>Прочее</t>
  </si>
  <si>
    <t>1.1.</t>
  </si>
  <si>
    <t>1.0.</t>
  </si>
  <si>
    <t>1.2.</t>
  </si>
  <si>
    <t>1.3.</t>
  </si>
  <si>
    <t>1.4.</t>
  </si>
  <si>
    <t>1.5.</t>
  </si>
  <si>
    <t>2.0.</t>
  </si>
  <si>
    <t>2.2.</t>
  </si>
  <si>
    <t>2.1.</t>
  </si>
  <si>
    <t>Коммерческие расходы (стр.2210 ф.№2 "Отчет о прибылях и убытках")</t>
  </si>
  <si>
    <t>Управленческие расходы (стр.2220 ф.№2 "Отчет о прибылях и убытках")</t>
  </si>
  <si>
    <t>Проценты к уплате (стр.2330 ф.№2 "Отчет о прибылях и убытках")</t>
  </si>
  <si>
    <t>Прочие расходы (стр.2350 ф.№2 "Отчет о прибылях и убытках")</t>
  </si>
  <si>
    <t>Капитальные расходы, в том числе в:</t>
  </si>
  <si>
    <t>2.1.1.</t>
  </si>
  <si>
    <t>2.1.2.</t>
  </si>
  <si>
    <t>2.1.3.</t>
  </si>
  <si>
    <t>Расходы на создание либо приобретение имущества, за счет:</t>
  </si>
  <si>
    <t>Расходы на проведение реконструкции и модернизации, за счет:</t>
  </si>
  <si>
    <t>Финансовые вложения, за счет:</t>
  </si>
  <si>
    <t>III. Финансовый результат</t>
  </si>
  <si>
    <t>3.0.</t>
  </si>
  <si>
    <t>Чистая прибыль 
(- убыток)</t>
  </si>
  <si>
    <t>Прогноз показателей эффективности деятельности предприятия</t>
  </si>
  <si>
    <t>Раздел 2. Дополнительные показатели деятельности</t>
  </si>
  <si>
    <t>за счет средств республиканского бюджета Республики Коми (данные бухгалтерского учета)</t>
  </si>
  <si>
    <t>Полученные кредиты и займы (стр.1410 и 1510 ф.№1 "Бухгалтерский баланс")</t>
  </si>
  <si>
    <t xml:space="preserve">Выручка </t>
  </si>
  <si>
    <t>Часть прибыли, подлежащая перечислению в республиканский бюджет в отчетом году</t>
  </si>
  <si>
    <t>2.3.</t>
  </si>
  <si>
    <t>2.4.</t>
  </si>
  <si>
    <t>2.5.</t>
  </si>
  <si>
    <t>2.6.</t>
  </si>
  <si>
    <t>2.7.</t>
  </si>
  <si>
    <t>Государственное унитарное предприятие Республики  Коми "Республиканское предприятие "Бизнес-инкубатор"</t>
  </si>
  <si>
    <t>2025 год</t>
  </si>
  <si>
    <t>за 12 месяцев 2024 г.</t>
  </si>
  <si>
    <t>2026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</si>
</sst>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"/>
      <family val="2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color indexed="12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 horizontal="left"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/>
      <protection/>
    </xf>
    <xf numFmtId="0" fontId="2" fillId="0" borderId="10" xfId="53" applyFont="1" applyBorder="1" applyAlignment="1">
      <alignment vertical="top" wrapText="1"/>
      <protection/>
    </xf>
    <xf numFmtId="0" fontId="2" fillId="0" borderId="0" xfId="53" applyFont="1" applyAlignment="1">
      <alignment horizontal="center"/>
      <protection/>
    </xf>
    <xf numFmtId="14" fontId="1" fillId="0" borderId="10" xfId="53" applyNumberFormat="1" applyFont="1" applyBorder="1" applyAlignment="1">
      <alignment horizontal="center" vertical="top"/>
      <protection/>
    </xf>
    <xf numFmtId="0" fontId="1" fillId="0" borderId="10" xfId="53" applyNumberFormat="1" applyFont="1" applyBorder="1" applyAlignment="1">
      <alignment horizontal="center" vertical="top"/>
      <protection/>
    </xf>
    <xf numFmtId="0" fontId="0" fillId="0" borderId="0" xfId="0" applyNumberFormat="1" applyAlignment="1">
      <alignment/>
    </xf>
    <xf numFmtId="0" fontId="2" fillId="0" borderId="12" xfId="53" applyNumberFormat="1" applyFont="1" applyBorder="1" applyAlignment="1">
      <alignment/>
      <protection/>
    </xf>
    <xf numFmtId="0" fontId="2" fillId="0" borderId="12" xfId="53" applyNumberFormat="1" applyFont="1" applyBorder="1" applyAlignment="1">
      <alignment vertical="top"/>
      <protection/>
    </xf>
    <xf numFmtId="14" fontId="2" fillId="0" borderId="0" xfId="53" applyNumberFormat="1" applyFont="1" applyAlignment="1">
      <alignment horizontal="center"/>
      <protection/>
    </xf>
    <xf numFmtId="16" fontId="1" fillId="0" borderId="10" xfId="53" applyNumberFormat="1" applyFont="1" applyBorder="1" applyAlignment="1">
      <alignment horizontal="center" vertical="top"/>
      <protection/>
    </xf>
    <xf numFmtId="0" fontId="1" fillId="0" borderId="13" xfId="53" applyNumberFormat="1" applyFont="1" applyBorder="1" applyAlignment="1">
      <alignment horizontal="centerContinuous" vertical="top"/>
      <protection/>
    </xf>
    <xf numFmtId="0" fontId="1" fillId="0" borderId="10" xfId="53" applyFont="1" applyBorder="1" applyAlignment="1">
      <alignment vertical="top" wrapText="1"/>
      <protection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3" xfId="53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10" xfId="53" applyFont="1" applyBorder="1" applyAlignment="1">
      <alignment vertical="top" wrapText="1"/>
      <protection/>
    </xf>
    <xf numFmtId="0" fontId="11" fillId="0" borderId="10" xfId="53" applyNumberFormat="1" applyFont="1" applyBorder="1" applyAlignment="1">
      <alignment horizontal="center" vertical="center"/>
      <protection/>
    </xf>
    <xf numFmtId="16" fontId="11" fillId="0" borderId="10" xfId="53" applyNumberFormat="1" applyFont="1" applyBorder="1" applyAlignment="1">
      <alignment horizontal="center" vertical="top"/>
      <protection/>
    </xf>
    <xf numFmtId="0" fontId="11" fillId="0" borderId="10" xfId="53" applyFont="1" applyBorder="1" applyAlignment="1">
      <alignment vertical="top"/>
      <protection/>
    </xf>
    <xf numFmtId="0" fontId="12" fillId="0" borderId="0" xfId="0" applyNumberFormat="1" applyFont="1" applyAlignment="1">
      <alignment horizontal="center" vertical="center"/>
    </xf>
    <xf numFmtId="1" fontId="3" fillId="34" borderId="10" xfId="0" applyNumberFormat="1" applyFont="1" applyFill="1" applyBorder="1" applyAlignment="1">
      <alignment/>
    </xf>
    <xf numFmtId="0" fontId="6" fillId="0" borderId="0" xfId="53" applyFont="1" applyAlignment="1">
      <alignment horizontal="center"/>
      <protection/>
    </xf>
    <xf numFmtId="0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53" applyNumberFormat="1" applyFont="1" applyAlignment="1">
      <alignment/>
      <protection/>
    </xf>
    <xf numFmtId="0" fontId="48" fillId="0" borderId="0" xfId="53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53" applyNumberFormat="1" applyFont="1" applyAlignment="1">
      <alignment/>
      <protection/>
    </xf>
    <xf numFmtId="0" fontId="1" fillId="0" borderId="0" xfId="53" applyFont="1" applyAlignment="1">
      <alignment wrapText="1"/>
      <protection/>
    </xf>
    <xf numFmtId="14" fontId="1" fillId="0" borderId="0" xfId="53" applyNumberFormat="1" applyFont="1" applyAlignment="1">
      <alignment/>
      <protection/>
    </xf>
    <xf numFmtId="0" fontId="1" fillId="0" borderId="0" xfId="53" applyFont="1" applyAlignment="1">
      <alignment/>
      <protection/>
    </xf>
    <xf numFmtId="0" fontId="1" fillId="0" borderId="0" xfId="53" applyFont="1" applyAlignment="1">
      <alignment horizontal="right"/>
      <protection/>
    </xf>
    <xf numFmtId="0" fontId="1" fillId="0" borderId="10" xfId="53" applyFont="1" applyBorder="1" applyAlignment="1">
      <alignment/>
      <protection/>
    </xf>
    <xf numFmtId="0" fontId="1" fillId="33" borderId="10" xfId="53" applyFont="1" applyFill="1" applyBorder="1" applyAlignment="1">
      <alignment/>
      <protection/>
    </xf>
    <xf numFmtId="0" fontId="0" fillId="0" borderId="0" xfId="0" applyFont="1" applyAlignment="1">
      <alignment/>
    </xf>
    <xf numFmtId="0" fontId="1" fillId="0" borderId="11" xfId="53" applyFont="1" applyBorder="1" applyAlignment="1">
      <alignment/>
      <protection/>
    </xf>
    <xf numFmtId="0" fontId="1" fillId="0" borderId="14" xfId="53" applyFont="1" applyBorder="1" applyAlignment="1">
      <alignment/>
      <protection/>
    </xf>
    <xf numFmtId="0" fontId="0" fillId="0" borderId="0" xfId="0" applyFont="1" applyFill="1" applyAlignment="1">
      <alignment/>
    </xf>
    <xf numFmtId="0" fontId="1" fillId="0" borderId="0" xfId="53" applyFont="1" applyFill="1" applyBorder="1" applyAlignment="1">
      <alignment/>
      <protection/>
    </xf>
    <xf numFmtId="0" fontId="1" fillId="0" borderId="0" xfId="53" applyFont="1" applyAlignment="1">
      <alignment horizontal="left" wrapText="1"/>
      <protection/>
    </xf>
    <xf numFmtId="0" fontId="1" fillId="34" borderId="10" xfId="53" applyFont="1" applyFill="1" applyBorder="1" applyAlignment="1">
      <alignment/>
      <protection/>
    </xf>
    <xf numFmtId="179" fontId="1" fillId="34" borderId="10" xfId="53" applyNumberFormat="1" applyFont="1" applyFill="1" applyBorder="1" applyAlignment="1">
      <alignment/>
      <protection/>
    </xf>
    <xf numFmtId="0" fontId="1" fillId="0" borderId="13" xfId="53" applyFont="1" applyBorder="1" applyAlignment="1">
      <alignment/>
      <protection/>
    </xf>
    <xf numFmtId="0" fontId="1" fillId="0" borderId="15" xfId="53" applyFont="1" applyBorder="1" applyAlignment="1">
      <alignment/>
      <protection/>
    </xf>
    <xf numFmtId="0" fontId="1" fillId="0" borderId="10" xfId="53" applyFont="1" applyBorder="1" applyAlignment="1">
      <alignment wrapText="1"/>
      <protection/>
    </xf>
    <xf numFmtId="2" fontId="0" fillId="0" borderId="0" xfId="0" applyNumberFormat="1" applyFont="1" applyAlignment="1">
      <alignment/>
    </xf>
    <xf numFmtId="0" fontId="1" fillId="0" borderId="0" xfId="53" applyNumberFormat="1" applyFont="1" applyFill="1" applyAlignment="1">
      <alignment/>
      <protection/>
    </xf>
    <xf numFmtId="0" fontId="1" fillId="0" borderId="0" xfId="53" applyFont="1" applyFill="1" applyAlignment="1">
      <alignment/>
      <protection/>
    </xf>
    <xf numFmtId="179" fontId="1" fillId="0" borderId="10" xfId="53" applyNumberFormat="1" applyFont="1" applyBorder="1" applyAlignment="1">
      <alignment/>
      <protection/>
    </xf>
    <xf numFmtId="179" fontId="1" fillId="0" borderId="10" xfId="53" applyNumberFormat="1" applyFont="1" applyFill="1" applyBorder="1" applyAlignment="1">
      <alignment/>
      <protection/>
    </xf>
    <xf numFmtId="179" fontId="1" fillId="0" borderId="11" xfId="53" applyNumberFormat="1" applyFont="1" applyBorder="1" applyAlignment="1">
      <alignment/>
      <protection/>
    </xf>
    <xf numFmtId="179" fontId="1" fillId="0" borderId="11" xfId="53" applyNumberFormat="1" applyFont="1" applyFill="1" applyBorder="1" applyAlignment="1">
      <alignment/>
      <protection/>
    </xf>
    <xf numFmtId="179" fontId="1" fillId="0" borderId="14" xfId="53" applyNumberFormat="1" applyFont="1" applyFill="1" applyBorder="1" applyAlignment="1">
      <alignment/>
      <protection/>
    </xf>
    <xf numFmtId="0" fontId="0" fillId="0" borderId="0" xfId="0" applyAlignment="1">
      <alignment horizontal="right"/>
    </xf>
    <xf numFmtId="0" fontId="2" fillId="0" borderId="0" xfId="5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0" borderId="0" xfId="53" applyFont="1" applyAlignment="1">
      <alignment horizontal="left" wrapText="1"/>
      <protection/>
    </xf>
    <xf numFmtId="0" fontId="1" fillId="0" borderId="10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13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9">
      <selection activeCell="L18" sqref="L18"/>
    </sheetView>
  </sheetViews>
  <sheetFormatPr defaultColWidth="9.00390625" defaultRowHeight="12.75"/>
  <cols>
    <col min="1" max="1" width="11.125" style="7" customWidth="1"/>
    <col min="2" max="2" width="24.75390625" style="19" customWidth="1"/>
    <col min="3" max="3" width="59.375" style="0" customWidth="1"/>
  </cols>
  <sheetData>
    <row r="1" spans="19:21" ht="12.75">
      <c r="S1" s="62" t="s">
        <v>49</v>
      </c>
      <c r="T1" s="62"/>
      <c r="U1" s="62"/>
    </row>
    <row r="2" spans="1:2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6" spans="1:3" ht="16.5" customHeight="1">
      <c r="A6" s="65" t="s">
        <v>55</v>
      </c>
      <c r="B6" s="65"/>
      <c r="C6" s="65"/>
    </row>
    <row r="7" spans="1:3" ht="16.5" customHeight="1">
      <c r="A7" s="65" t="s">
        <v>56</v>
      </c>
      <c r="B7" s="65"/>
      <c r="C7" s="65"/>
    </row>
    <row r="8" spans="1:3" ht="16.5" customHeight="1">
      <c r="A8" s="65" t="s">
        <v>57</v>
      </c>
      <c r="B8" s="65"/>
      <c r="C8" s="65"/>
    </row>
    <row r="10" spans="1:3" ht="16.5">
      <c r="A10" s="64" t="s">
        <v>64</v>
      </c>
      <c r="B10" s="64"/>
      <c r="C10" s="64"/>
    </row>
    <row r="11" spans="1:3" ht="16.5">
      <c r="A11" s="64" t="s">
        <v>65</v>
      </c>
      <c r="B11" s="64"/>
      <c r="C11" s="64"/>
    </row>
    <row r="13" spans="1:3" ht="12.75">
      <c r="A13" s="14" t="s">
        <v>58</v>
      </c>
      <c r="B13" s="20" t="s">
        <v>4</v>
      </c>
      <c r="C13" s="15" t="s">
        <v>61</v>
      </c>
    </row>
    <row r="14" spans="1:3" ht="63.75">
      <c r="A14" s="16" t="s">
        <v>51</v>
      </c>
      <c r="B14" s="17" t="s">
        <v>59</v>
      </c>
      <c r="C14" s="17" t="s">
        <v>76</v>
      </c>
    </row>
    <row r="15" spans="1:3" ht="51">
      <c r="A15" s="24" t="s">
        <v>53</v>
      </c>
      <c r="B15" s="23" t="s">
        <v>31</v>
      </c>
      <c r="C15" s="17" t="s">
        <v>60</v>
      </c>
    </row>
    <row r="16" spans="1:3" ht="38.25">
      <c r="A16" s="25" t="s">
        <v>54</v>
      </c>
      <c r="B16" s="26" t="s">
        <v>36</v>
      </c>
      <c r="C16" s="17" t="s">
        <v>63</v>
      </c>
    </row>
    <row r="17" spans="1:3" ht="51">
      <c r="A17" s="24" t="s">
        <v>52</v>
      </c>
      <c r="B17" s="23" t="s">
        <v>27</v>
      </c>
      <c r="C17" s="69" t="s">
        <v>62</v>
      </c>
    </row>
    <row r="18" spans="1:3" ht="25.5">
      <c r="A18" s="24" t="s">
        <v>38</v>
      </c>
      <c r="B18" s="23" t="s">
        <v>39</v>
      </c>
      <c r="C18" s="69"/>
    </row>
    <row r="19" spans="1:3" ht="12.75">
      <c r="A19" s="21"/>
      <c r="B19" s="22"/>
      <c r="C19" s="22"/>
    </row>
    <row r="20" spans="1:3" ht="12.75">
      <c r="A20" s="21"/>
      <c r="B20" s="22"/>
      <c r="C20" s="22"/>
    </row>
    <row r="21" spans="1:3" ht="12.75">
      <c r="A21" s="70" t="s">
        <v>66</v>
      </c>
      <c r="B21" s="70"/>
      <c r="C21" s="70"/>
    </row>
    <row r="22" spans="1:3" ht="12.75">
      <c r="A22" s="21"/>
      <c r="B22" s="22"/>
      <c r="C22" s="22"/>
    </row>
    <row r="23" spans="1:3" ht="12.75">
      <c r="A23" s="67" t="s">
        <v>67</v>
      </c>
      <c r="B23" s="67"/>
      <c r="C23" s="67"/>
    </row>
    <row r="24" spans="1:3" ht="12.75">
      <c r="A24" s="67" t="s">
        <v>68</v>
      </c>
      <c r="B24" s="67"/>
      <c r="C24" s="67"/>
    </row>
    <row r="25" spans="1:3" ht="12.75">
      <c r="A25" s="27"/>
      <c r="B25" s="27"/>
      <c r="C25" s="27"/>
    </row>
    <row r="26" spans="1:3" ht="12.75">
      <c r="A26" s="21" t="s">
        <v>69</v>
      </c>
      <c r="B26" s="66" t="s">
        <v>71</v>
      </c>
      <c r="C26" s="66"/>
    </row>
    <row r="27" spans="1:3" ht="12.75">
      <c r="A27" s="21"/>
      <c r="B27" s="66" t="s">
        <v>70</v>
      </c>
      <c r="C27" s="66"/>
    </row>
    <row r="28" spans="1:3" ht="12.75">
      <c r="A28" s="21"/>
      <c r="B28" s="22"/>
      <c r="C28" s="22"/>
    </row>
    <row r="29" spans="1:3" ht="12.75">
      <c r="A29" s="21"/>
      <c r="B29" s="22"/>
      <c r="C29" s="22"/>
    </row>
    <row r="30" spans="1:3" ht="12.75">
      <c r="A30" s="21"/>
      <c r="B30" s="22"/>
      <c r="C30" s="22"/>
    </row>
    <row r="31" spans="1:3" ht="12.75">
      <c r="A31" s="68" t="s">
        <v>72</v>
      </c>
      <c r="B31" s="68"/>
      <c r="C31" s="68"/>
    </row>
    <row r="32" spans="1:3" ht="12.75">
      <c r="A32" s="21"/>
      <c r="B32" s="22"/>
      <c r="C32" s="22"/>
    </row>
    <row r="33" spans="1:3" ht="12.75">
      <c r="A33" s="21"/>
      <c r="B33" s="22"/>
      <c r="C33" s="22"/>
    </row>
    <row r="34" spans="1:3" ht="12.75">
      <c r="A34" s="21"/>
      <c r="B34" s="22"/>
      <c r="C34" s="22"/>
    </row>
    <row r="35" spans="1:3" ht="12.75">
      <c r="A35" s="21"/>
      <c r="B35" s="22"/>
      <c r="C35" s="22"/>
    </row>
    <row r="36" spans="1:3" ht="12.75">
      <c r="A36" s="21"/>
      <c r="B36" s="22"/>
      <c r="C36" s="22"/>
    </row>
    <row r="37" spans="1:3" ht="12.75">
      <c r="A37" s="21"/>
      <c r="B37" s="22"/>
      <c r="C37" s="22"/>
    </row>
    <row r="38" spans="1:3" ht="12.75">
      <c r="A38" s="21"/>
      <c r="B38" s="22"/>
      <c r="C38" s="22"/>
    </row>
    <row r="39" spans="1:3" ht="12.75">
      <c r="A39" s="21"/>
      <c r="B39" s="22"/>
      <c r="C39" s="22"/>
    </row>
    <row r="40" spans="1:3" ht="12.75">
      <c r="A40" s="21"/>
      <c r="B40" s="22"/>
      <c r="C40" s="22"/>
    </row>
    <row r="41" spans="2:3" ht="12.75">
      <c r="B41" s="22"/>
      <c r="C41" s="22"/>
    </row>
    <row r="42" spans="2:3" ht="12.75">
      <c r="B42" s="22"/>
      <c r="C42" s="22"/>
    </row>
    <row r="43" spans="2:3" ht="12.75">
      <c r="B43" s="22"/>
      <c r="C43" s="22"/>
    </row>
    <row r="44" spans="2:3" ht="12.75">
      <c r="B44" s="22"/>
      <c r="C44" s="22"/>
    </row>
    <row r="45" spans="2:3" ht="12.75">
      <c r="B45" s="22"/>
      <c r="C45" s="22"/>
    </row>
    <row r="46" spans="2:3" ht="12.75">
      <c r="B46" s="22"/>
      <c r="C46" s="22"/>
    </row>
  </sheetData>
  <sheetProtection/>
  <mergeCells count="15">
    <mergeCell ref="B27:C27"/>
    <mergeCell ref="A10:C10"/>
    <mergeCell ref="A23:C23"/>
    <mergeCell ref="A24:C24"/>
    <mergeCell ref="B26:C26"/>
    <mergeCell ref="A31:C31"/>
    <mergeCell ref="C17:C18"/>
    <mergeCell ref="A21:C21"/>
    <mergeCell ref="S1:U1"/>
    <mergeCell ref="A2:U2"/>
    <mergeCell ref="A3:U3"/>
    <mergeCell ref="A11:C11"/>
    <mergeCell ref="A6:C6"/>
    <mergeCell ref="A7:C7"/>
    <mergeCell ref="A8:C8"/>
  </mergeCells>
  <printOptions/>
  <pageMargins left="0.75" right="0.75" top="1" bottom="1" header="0.5" footer="0.5"/>
  <pageSetup fitToHeight="7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="85" zoomScaleNormal="85" zoomScalePageLayoutView="0" workbookViewId="0" topLeftCell="A1">
      <selection activeCell="E82" sqref="E82:F82"/>
    </sheetView>
  </sheetViews>
  <sheetFormatPr defaultColWidth="9.00390625" defaultRowHeight="12.75"/>
  <cols>
    <col min="1" max="1" width="9.125" style="30" customWidth="1"/>
    <col min="2" max="2" width="20.00390625" style="31" bestFit="1" customWidth="1"/>
    <col min="3" max="5" width="9.125" style="31" customWidth="1"/>
    <col min="6" max="6" width="10.375" style="31" customWidth="1"/>
    <col min="7" max="9" width="9.125" style="31" customWidth="1"/>
    <col min="10" max="10" width="10.125" style="31" customWidth="1"/>
    <col min="11" max="11" width="10.625" style="31" customWidth="1"/>
    <col min="12" max="14" width="9.125" style="31" customWidth="1"/>
    <col min="15" max="15" width="10.125" style="31" customWidth="1"/>
    <col min="16" max="16" width="10.25390625" style="31" customWidth="1"/>
    <col min="17" max="19" width="9.125" style="31" customWidth="1"/>
    <col min="20" max="20" width="10.25390625" style="31" customWidth="1"/>
    <col min="21" max="21" width="16.75390625" style="31" customWidth="1"/>
    <col min="22" max="23" width="9.125" style="31" customWidth="1"/>
    <col min="24" max="24" width="15.875" style="31" customWidth="1"/>
    <col min="25" max="16384" width="9.125" style="31" customWidth="1"/>
  </cols>
  <sheetData>
    <row r="1" spans="1:21" s="35" customFormat="1" ht="12.75">
      <c r="A1" s="34"/>
      <c r="S1" s="82" t="s">
        <v>78</v>
      </c>
      <c r="T1" s="82"/>
      <c r="U1" s="82"/>
    </row>
    <row r="2" spans="1:21" s="35" customFormat="1" ht="12.75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35" customFormat="1" ht="12.7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35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35" customFormat="1" ht="12.75">
      <c r="A5" s="83" t="s">
        <v>122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s="35" customFormat="1" ht="10.5" customHeight="1">
      <c r="A6" s="10"/>
      <c r="B6" s="10"/>
      <c r="C6" s="4"/>
      <c r="D6" s="4"/>
      <c r="E6" s="4"/>
      <c r="F6" s="84" t="s">
        <v>77</v>
      </c>
      <c r="G6" s="84"/>
      <c r="H6" s="84"/>
      <c r="I6" s="84"/>
      <c r="J6" s="84"/>
      <c r="K6" s="84"/>
      <c r="L6" s="84"/>
      <c r="M6" s="84"/>
      <c r="N6" s="84"/>
      <c r="O6" s="84"/>
      <c r="P6" s="4"/>
      <c r="Q6" s="4"/>
      <c r="R6" s="4"/>
      <c r="S6" s="4"/>
      <c r="T6" s="4"/>
      <c r="U6" s="4"/>
    </row>
    <row r="7" spans="1:21" s="35" customFormat="1" ht="10.5" customHeight="1">
      <c r="A7" s="10"/>
      <c r="B7" s="10"/>
      <c r="C7" s="4"/>
      <c r="D7" s="4"/>
      <c r="E7" s="4"/>
      <c r="F7" s="29"/>
      <c r="G7" s="29"/>
      <c r="H7" s="29"/>
      <c r="I7" s="29"/>
      <c r="J7" s="29"/>
      <c r="K7" s="29"/>
      <c r="L7" s="29"/>
      <c r="M7" s="29"/>
      <c r="N7" s="29"/>
      <c r="O7" s="29"/>
      <c r="P7" s="4"/>
      <c r="Q7" s="4"/>
      <c r="R7" s="4"/>
      <c r="S7" s="4"/>
      <c r="T7" s="4"/>
      <c r="U7" s="4"/>
    </row>
    <row r="8" spans="1:21" s="35" customFormat="1" ht="24.75" customHeight="1">
      <c r="A8" s="85" t="s">
        <v>124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s="35" customFormat="1" ht="18" customHeight="1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s="35" customFormat="1" ht="12.75">
      <c r="A10" s="36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0" t="s">
        <v>2</v>
      </c>
    </row>
    <row r="11" spans="1:21" s="35" customFormat="1" ht="12.75">
      <c r="A11" s="80" t="s">
        <v>3</v>
      </c>
      <c r="B11" s="81" t="s">
        <v>4</v>
      </c>
      <c r="C11" s="75" t="s">
        <v>50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</row>
    <row r="12" spans="1:21" s="35" customFormat="1" ht="12.75">
      <c r="A12" s="80"/>
      <c r="B12" s="81"/>
      <c r="C12" s="75" t="s">
        <v>6</v>
      </c>
      <c r="D12" s="75"/>
      <c r="E12" s="75"/>
      <c r="F12" s="75"/>
      <c r="G12" s="75" t="s">
        <v>7</v>
      </c>
      <c r="H12" s="75"/>
      <c r="I12" s="75"/>
      <c r="J12" s="75"/>
      <c r="K12" s="73" t="s">
        <v>8</v>
      </c>
      <c r="L12" s="75" t="s">
        <v>9</v>
      </c>
      <c r="M12" s="75"/>
      <c r="N12" s="75"/>
      <c r="O12" s="75"/>
      <c r="P12" s="73" t="s">
        <v>10</v>
      </c>
      <c r="Q12" s="75" t="s">
        <v>11</v>
      </c>
      <c r="R12" s="75"/>
      <c r="S12" s="75"/>
      <c r="T12" s="75"/>
      <c r="U12" s="1" t="s">
        <v>12</v>
      </c>
    </row>
    <row r="13" spans="1:21" s="35" customFormat="1" ht="12.75">
      <c r="A13" s="80"/>
      <c r="B13" s="81"/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 t="s">
        <v>19</v>
      </c>
      <c r="J13" s="1" t="s">
        <v>16</v>
      </c>
      <c r="K13" s="74"/>
      <c r="L13" s="1" t="s">
        <v>20</v>
      </c>
      <c r="M13" s="1" t="s">
        <v>21</v>
      </c>
      <c r="N13" s="1" t="s">
        <v>22</v>
      </c>
      <c r="O13" s="1" t="s">
        <v>16</v>
      </c>
      <c r="P13" s="74"/>
      <c r="Q13" s="1" t="s">
        <v>23</v>
      </c>
      <c r="R13" s="1" t="s">
        <v>24</v>
      </c>
      <c r="S13" s="1" t="s">
        <v>25</v>
      </c>
      <c r="T13" s="1" t="s">
        <v>16</v>
      </c>
      <c r="U13" s="1" t="s">
        <v>16</v>
      </c>
    </row>
    <row r="14" spans="1:21" s="43" customFormat="1" ht="12.75">
      <c r="A14" s="8" t="s">
        <v>26</v>
      </c>
      <c r="B14" s="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5"/>
    </row>
    <row r="15" spans="1:21" s="43" customFormat="1" ht="45">
      <c r="A15" s="12" t="s">
        <v>89</v>
      </c>
      <c r="B15" s="18" t="s">
        <v>59</v>
      </c>
      <c r="C15" s="50">
        <f aca="true" t="shared" si="0" ref="C15:J15">SUM(C16:C20)</f>
        <v>1500.9</v>
      </c>
      <c r="D15" s="50">
        <f t="shared" si="0"/>
        <v>1278.3</v>
      </c>
      <c r="E15" s="50">
        <f t="shared" si="0"/>
        <v>1225.8</v>
      </c>
      <c r="F15" s="50">
        <f t="shared" si="0"/>
        <v>4005</v>
      </c>
      <c r="G15" s="50">
        <f t="shared" si="0"/>
        <v>1240.6</v>
      </c>
      <c r="H15" s="50">
        <f t="shared" si="0"/>
        <v>1249.7</v>
      </c>
      <c r="I15" s="50">
        <f t="shared" si="0"/>
        <v>1016</v>
      </c>
      <c r="J15" s="50">
        <f t="shared" si="0"/>
        <v>3506.3</v>
      </c>
      <c r="K15" s="50">
        <f aca="true" t="shared" si="1" ref="K15:K20">F15+J15</f>
        <v>7511.3</v>
      </c>
      <c r="L15" s="50">
        <f>SUM(L16:L20)</f>
        <v>1120.9</v>
      </c>
      <c r="M15" s="50">
        <f>SUM(M16:M20)</f>
        <v>1106.4</v>
      </c>
      <c r="N15" s="50">
        <f>SUM(N16:N20)</f>
        <v>1131.8</v>
      </c>
      <c r="O15" s="50">
        <f>SUM(O16:O20)</f>
        <v>3359.1000000000004</v>
      </c>
      <c r="P15" s="50">
        <f>K15+O15</f>
        <v>10870.400000000001</v>
      </c>
      <c r="Q15" s="50">
        <f>SUM(Q16:Q20)</f>
        <v>1340.3</v>
      </c>
      <c r="R15" s="50">
        <f>SUM(R16:R20)</f>
        <v>1614.9</v>
      </c>
      <c r="S15" s="50">
        <f>SUM(S16:S20)</f>
        <v>1642.6</v>
      </c>
      <c r="T15" s="50">
        <f>SUM(T16:T20)</f>
        <v>4597.799999999999</v>
      </c>
      <c r="U15" s="50">
        <f aca="true" t="shared" si="2" ref="U15:U20">P15+T15</f>
        <v>15468.2</v>
      </c>
    </row>
    <row r="16" spans="1:21" s="43" customFormat="1" ht="56.25">
      <c r="A16" s="12" t="s">
        <v>88</v>
      </c>
      <c r="B16" s="13" t="s">
        <v>73</v>
      </c>
      <c r="C16" s="57">
        <v>1500.9</v>
      </c>
      <c r="D16" s="57">
        <v>1278.3</v>
      </c>
      <c r="E16" s="57">
        <v>1225.8</v>
      </c>
      <c r="F16" s="50">
        <f>SUM(C16:E16)</f>
        <v>4005</v>
      </c>
      <c r="G16" s="57">
        <v>1240.6</v>
      </c>
      <c r="H16" s="57">
        <v>1249.7</v>
      </c>
      <c r="I16" s="57">
        <v>1016</v>
      </c>
      <c r="J16" s="50">
        <f>SUM(G16:I16)</f>
        <v>3506.3</v>
      </c>
      <c r="K16" s="50">
        <f t="shared" si="1"/>
        <v>7511.3</v>
      </c>
      <c r="L16" s="57">
        <v>1120.9</v>
      </c>
      <c r="M16" s="57">
        <v>1106.4</v>
      </c>
      <c r="N16" s="57">
        <v>1131.8</v>
      </c>
      <c r="O16" s="50">
        <f>SUM(L16:N16)</f>
        <v>3359.1000000000004</v>
      </c>
      <c r="P16" s="50">
        <f>F16+J16+O16</f>
        <v>10870.400000000001</v>
      </c>
      <c r="Q16" s="57">
        <v>1340.3</v>
      </c>
      <c r="R16" s="57">
        <v>1614.9</v>
      </c>
      <c r="S16" s="57">
        <v>1642.6</v>
      </c>
      <c r="T16" s="50">
        <f>SUM(Q16:S16)</f>
        <v>4597.799999999999</v>
      </c>
      <c r="U16" s="50">
        <f t="shared" si="2"/>
        <v>15468.2</v>
      </c>
    </row>
    <row r="17" spans="1:21" s="43" customFormat="1" ht="90">
      <c r="A17" s="6" t="s">
        <v>90</v>
      </c>
      <c r="B17" s="13" t="s">
        <v>75</v>
      </c>
      <c r="C17" s="58"/>
      <c r="D17" s="58"/>
      <c r="E17" s="58"/>
      <c r="F17" s="50">
        <f>SUM(C17:E17)</f>
        <v>0</v>
      </c>
      <c r="G17" s="58"/>
      <c r="H17" s="58"/>
      <c r="I17" s="58"/>
      <c r="J17" s="50">
        <f>SUM(G17:I17)</f>
        <v>0</v>
      </c>
      <c r="K17" s="50">
        <f t="shared" si="1"/>
        <v>0</v>
      </c>
      <c r="L17" s="58"/>
      <c r="M17" s="58"/>
      <c r="N17" s="58"/>
      <c r="O17" s="50">
        <f>SUM(L17:N17)</f>
        <v>0</v>
      </c>
      <c r="P17" s="50">
        <f>F17+J17+O17</f>
        <v>0</v>
      </c>
      <c r="Q17" s="58"/>
      <c r="R17" s="58"/>
      <c r="S17" s="58"/>
      <c r="T17" s="50">
        <f>SUM(Q17:S17)</f>
        <v>0</v>
      </c>
      <c r="U17" s="50">
        <f t="shared" si="2"/>
        <v>0</v>
      </c>
    </row>
    <row r="18" spans="1:21" s="43" customFormat="1" ht="33.75">
      <c r="A18" s="6" t="s">
        <v>91</v>
      </c>
      <c r="B18" s="13" t="s">
        <v>74</v>
      </c>
      <c r="C18" s="58"/>
      <c r="D18" s="58"/>
      <c r="E18" s="58"/>
      <c r="F18" s="50">
        <f>SUM(C18:E18)</f>
        <v>0</v>
      </c>
      <c r="G18" s="58"/>
      <c r="H18" s="58"/>
      <c r="I18" s="58"/>
      <c r="J18" s="50">
        <f>SUM(G18:I18)</f>
        <v>0</v>
      </c>
      <c r="K18" s="50">
        <f t="shared" si="1"/>
        <v>0</v>
      </c>
      <c r="L18" s="58"/>
      <c r="M18" s="58"/>
      <c r="N18" s="58"/>
      <c r="O18" s="50">
        <f>SUM(L18:N18)</f>
        <v>0</v>
      </c>
      <c r="P18" s="50">
        <f>F18+J18+O18</f>
        <v>0</v>
      </c>
      <c r="Q18" s="58"/>
      <c r="R18" s="58"/>
      <c r="S18" s="58"/>
      <c r="T18" s="50">
        <f>SUM(Q18:S18)</f>
        <v>0</v>
      </c>
      <c r="U18" s="50">
        <f t="shared" si="2"/>
        <v>0</v>
      </c>
    </row>
    <row r="19" spans="1:21" s="43" customFormat="1" ht="33.75">
      <c r="A19" s="11" t="s">
        <v>92</v>
      </c>
      <c r="B19" s="13" t="s">
        <v>86</v>
      </c>
      <c r="C19" s="58"/>
      <c r="D19" s="58"/>
      <c r="E19" s="58"/>
      <c r="F19" s="50">
        <f>SUM(C19:E19)</f>
        <v>0</v>
      </c>
      <c r="G19" s="57"/>
      <c r="H19" s="57"/>
      <c r="I19" s="57"/>
      <c r="J19" s="50">
        <f>SUM(G19:I19)</f>
        <v>0</v>
      </c>
      <c r="K19" s="50">
        <f t="shared" si="1"/>
        <v>0</v>
      </c>
      <c r="L19" s="57"/>
      <c r="M19" s="57"/>
      <c r="N19" s="57"/>
      <c r="O19" s="50">
        <f>SUM(L19:N19)</f>
        <v>0</v>
      </c>
      <c r="P19" s="50">
        <f>F19+J19+O19</f>
        <v>0</v>
      </c>
      <c r="Q19" s="57"/>
      <c r="R19" s="57"/>
      <c r="S19" s="57"/>
      <c r="T19" s="50">
        <f>SUM(Q19:S19)</f>
        <v>0</v>
      </c>
      <c r="U19" s="50">
        <f t="shared" si="2"/>
        <v>0</v>
      </c>
    </row>
    <row r="20" spans="1:21" s="43" customFormat="1" ht="36" customHeight="1">
      <c r="A20" s="6" t="s">
        <v>93</v>
      </c>
      <c r="B20" s="13" t="s">
        <v>87</v>
      </c>
      <c r="C20" s="57"/>
      <c r="D20" s="57"/>
      <c r="E20" s="57"/>
      <c r="F20" s="50">
        <f>SUM(C20:E20)</f>
        <v>0</v>
      </c>
      <c r="G20" s="57"/>
      <c r="H20" s="57"/>
      <c r="I20" s="57"/>
      <c r="J20" s="50">
        <f>SUM(G20:I20)</f>
        <v>0</v>
      </c>
      <c r="K20" s="50">
        <f t="shared" si="1"/>
        <v>0</v>
      </c>
      <c r="L20" s="57"/>
      <c r="M20" s="57"/>
      <c r="N20" s="57"/>
      <c r="O20" s="50">
        <f>SUM(L20:N20)</f>
        <v>0</v>
      </c>
      <c r="P20" s="50">
        <f>F20+J20+O20</f>
        <v>0</v>
      </c>
      <c r="Q20" s="57"/>
      <c r="R20" s="57"/>
      <c r="S20" s="57"/>
      <c r="T20" s="50">
        <f>SUM(Q20:S20)</f>
        <v>0</v>
      </c>
      <c r="U20" s="50">
        <f t="shared" si="2"/>
        <v>0</v>
      </c>
    </row>
    <row r="21" spans="1:22" s="43" customFormat="1" ht="12.75">
      <c r="A21" s="9" t="s">
        <v>30</v>
      </c>
      <c r="B21" s="2"/>
      <c r="C21" s="59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46"/>
    </row>
    <row r="22" spans="1:21" s="43" customFormat="1" ht="45">
      <c r="A22" s="6" t="s">
        <v>94</v>
      </c>
      <c r="B22" s="13" t="s">
        <v>31</v>
      </c>
      <c r="C22" s="50">
        <f aca="true" t="shared" si="3" ref="C22:U22">C23+C39+C40+C41+C42+C43+C44</f>
        <v>1441.2</v>
      </c>
      <c r="D22" s="50">
        <f t="shared" si="3"/>
        <v>1237.4</v>
      </c>
      <c r="E22" s="50">
        <f t="shared" si="3"/>
        <v>1180.7</v>
      </c>
      <c r="F22" s="50">
        <f t="shared" si="3"/>
        <v>3859.3</v>
      </c>
      <c r="G22" s="50">
        <f t="shared" si="3"/>
        <v>1218.6</v>
      </c>
      <c r="H22" s="50">
        <f t="shared" si="3"/>
        <v>1235.8</v>
      </c>
      <c r="I22" s="50">
        <f t="shared" si="3"/>
        <v>920</v>
      </c>
      <c r="J22" s="50">
        <f t="shared" si="3"/>
        <v>3374.3999999999996</v>
      </c>
      <c r="K22" s="50">
        <f t="shared" si="3"/>
        <v>7233.7</v>
      </c>
      <c r="L22" s="50">
        <f t="shared" si="3"/>
        <v>1068.8</v>
      </c>
      <c r="M22" s="50">
        <f t="shared" si="3"/>
        <v>1061.3</v>
      </c>
      <c r="N22" s="50">
        <f t="shared" si="3"/>
        <v>1085.7</v>
      </c>
      <c r="O22" s="50">
        <f t="shared" si="3"/>
        <v>3215.7999999999993</v>
      </c>
      <c r="P22" s="50">
        <f t="shared" si="3"/>
        <v>10449.5</v>
      </c>
      <c r="Q22" s="50">
        <f t="shared" si="3"/>
        <v>1293.9</v>
      </c>
      <c r="R22" s="50">
        <f t="shared" si="3"/>
        <v>1566</v>
      </c>
      <c r="S22" s="50">
        <f t="shared" si="3"/>
        <v>1594.6</v>
      </c>
      <c r="T22" s="50">
        <f t="shared" si="3"/>
        <v>4454.5</v>
      </c>
      <c r="U22" s="50">
        <f t="shared" si="3"/>
        <v>14904</v>
      </c>
    </row>
    <row r="23" spans="1:23" s="43" customFormat="1" ht="22.5">
      <c r="A23" s="6" t="s">
        <v>96</v>
      </c>
      <c r="B23" s="13" t="s">
        <v>101</v>
      </c>
      <c r="C23" s="50">
        <f>C24+C29+C34</f>
        <v>0</v>
      </c>
      <c r="D23" s="50">
        <f>D24+D29+D34</f>
        <v>0</v>
      </c>
      <c r="E23" s="50">
        <f>E24+E29+E34</f>
        <v>0</v>
      </c>
      <c r="F23" s="50">
        <f aca="true" t="shared" si="4" ref="F23:U23">F24+F29+F34</f>
        <v>0</v>
      </c>
      <c r="G23" s="50">
        <f t="shared" si="4"/>
        <v>0</v>
      </c>
      <c r="H23" s="50">
        <f t="shared" si="4"/>
        <v>0</v>
      </c>
      <c r="I23" s="50">
        <f t="shared" si="4"/>
        <v>0</v>
      </c>
      <c r="J23" s="50">
        <f t="shared" si="4"/>
        <v>0</v>
      </c>
      <c r="K23" s="50">
        <f>F23+J23</f>
        <v>0</v>
      </c>
      <c r="L23" s="50">
        <f t="shared" si="4"/>
        <v>0</v>
      </c>
      <c r="M23" s="50">
        <f t="shared" si="4"/>
        <v>0</v>
      </c>
      <c r="N23" s="50">
        <f t="shared" si="4"/>
        <v>0</v>
      </c>
      <c r="O23" s="50">
        <f t="shared" si="4"/>
        <v>0</v>
      </c>
      <c r="P23" s="50">
        <f t="shared" si="4"/>
        <v>0</v>
      </c>
      <c r="Q23" s="50">
        <f t="shared" si="4"/>
        <v>0</v>
      </c>
      <c r="R23" s="50">
        <f t="shared" si="4"/>
        <v>0</v>
      </c>
      <c r="S23" s="50">
        <f t="shared" si="4"/>
        <v>0</v>
      </c>
      <c r="T23" s="50">
        <f t="shared" si="4"/>
        <v>0</v>
      </c>
      <c r="U23" s="50">
        <f t="shared" si="4"/>
        <v>0</v>
      </c>
      <c r="W23" s="47"/>
    </row>
    <row r="24" spans="1:21" s="43" customFormat="1" ht="33.75">
      <c r="A24" s="6" t="s">
        <v>102</v>
      </c>
      <c r="B24" s="13" t="s">
        <v>105</v>
      </c>
      <c r="C24" s="50">
        <f>SUM(C25:C28)</f>
        <v>0</v>
      </c>
      <c r="D24" s="50">
        <f>SUM(D25:D28)</f>
        <v>0</v>
      </c>
      <c r="E24" s="50">
        <f>SUM(E25:E28)</f>
        <v>0</v>
      </c>
      <c r="F24" s="50">
        <f aca="true" t="shared" si="5" ref="F24:U24">SUM(F25:F28)</f>
        <v>0</v>
      </c>
      <c r="G24" s="50">
        <f t="shared" si="5"/>
        <v>0</v>
      </c>
      <c r="H24" s="50">
        <f t="shared" si="5"/>
        <v>0</v>
      </c>
      <c r="I24" s="50">
        <f t="shared" si="5"/>
        <v>0</v>
      </c>
      <c r="J24" s="50">
        <f t="shared" si="5"/>
        <v>0</v>
      </c>
      <c r="K24" s="50">
        <f t="shared" si="5"/>
        <v>0</v>
      </c>
      <c r="L24" s="50">
        <f t="shared" si="5"/>
        <v>0</v>
      </c>
      <c r="M24" s="50">
        <f t="shared" si="5"/>
        <v>0</v>
      </c>
      <c r="N24" s="50">
        <f t="shared" si="5"/>
        <v>0</v>
      </c>
      <c r="O24" s="50">
        <f t="shared" si="5"/>
        <v>0</v>
      </c>
      <c r="P24" s="50">
        <f t="shared" si="5"/>
        <v>0</v>
      </c>
      <c r="Q24" s="50">
        <f t="shared" si="5"/>
        <v>0</v>
      </c>
      <c r="R24" s="50">
        <f t="shared" si="5"/>
        <v>0</v>
      </c>
      <c r="S24" s="50">
        <f t="shared" si="5"/>
        <v>0</v>
      </c>
      <c r="T24" s="50">
        <f t="shared" si="5"/>
        <v>0</v>
      </c>
      <c r="U24" s="50">
        <f t="shared" si="5"/>
        <v>0</v>
      </c>
    </row>
    <row r="25" spans="1:21" s="43" customFormat="1" ht="12.75">
      <c r="A25" s="6"/>
      <c r="B25" s="13" t="s">
        <v>32</v>
      </c>
      <c r="C25" s="57"/>
      <c r="D25" s="57"/>
      <c r="E25" s="57"/>
      <c r="F25" s="50">
        <f>SUM(C25:E25)</f>
        <v>0</v>
      </c>
      <c r="G25" s="57"/>
      <c r="H25" s="57"/>
      <c r="I25" s="57"/>
      <c r="J25" s="50">
        <f>SUM(G25:I25)</f>
        <v>0</v>
      </c>
      <c r="K25" s="50">
        <f>F25+J25</f>
        <v>0</v>
      </c>
      <c r="L25" s="57"/>
      <c r="M25" s="57"/>
      <c r="N25" s="57"/>
      <c r="O25" s="50">
        <f>SUM(L25:N25)</f>
        <v>0</v>
      </c>
      <c r="P25" s="50">
        <f>K25+O25</f>
        <v>0</v>
      </c>
      <c r="Q25" s="57"/>
      <c r="R25" s="57"/>
      <c r="S25" s="57"/>
      <c r="T25" s="50">
        <f>SUM(Q25:S25)</f>
        <v>0</v>
      </c>
      <c r="U25" s="50">
        <f>P25+T25</f>
        <v>0</v>
      </c>
    </row>
    <row r="26" spans="1:21" s="43" customFormat="1" ht="12.75">
      <c r="A26" s="6"/>
      <c r="B26" s="13" t="s">
        <v>33</v>
      </c>
      <c r="C26" s="57"/>
      <c r="D26" s="57"/>
      <c r="E26" s="57"/>
      <c r="F26" s="50">
        <f>SUM(C26:E26)</f>
        <v>0</v>
      </c>
      <c r="G26" s="57"/>
      <c r="H26" s="57"/>
      <c r="I26" s="57"/>
      <c r="J26" s="50">
        <f>SUM(G26:I26)</f>
        <v>0</v>
      </c>
      <c r="K26" s="50">
        <f>F26+J26</f>
        <v>0</v>
      </c>
      <c r="L26" s="57"/>
      <c r="M26" s="57"/>
      <c r="N26" s="57"/>
      <c r="O26" s="50">
        <f>SUM(L26:N26)</f>
        <v>0</v>
      </c>
      <c r="P26" s="50">
        <f>K26+O26</f>
        <v>0</v>
      </c>
      <c r="Q26" s="57"/>
      <c r="R26" s="57"/>
      <c r="S26" s="57"/>
      <c r="T26" s="50">
        <f>SUM(Q26:S26)</f>
        <v>0</v>
      </c>
      <c r="U26" s="50">
        <f>P26+T26</f>
        <v>0</v>
      </c>
    </row>
    <row r="27" spans="1:21" s="43" customFormat="1" ht="12.75">
      <c r="A27" s="6"/>
      <c r="B27" s="13" t="s">
        <v>34</v>
      </c>
      <c r="C27" s="57"/>
      <c r="D27" s="57"/>
      <c r="E27" s="57"/>
      <c r="F27" s="50">
        <f>SUM(C27:E27)</f>
        <v>0</v>
      </c>
      <c r="G27" s="57"/>
      <c r="H27" s="57"/>
      <c r="I27" s="57"/>
      <c r="J27" s="50">
        <f>SUM(G27:I27)</f>
        <v>0</v>
      </c>
      <c r="K27" s="50">
        <f>F27+J27</f>
        <v>0</v>
      </c>
      <c r="L27" s="57"/>
      <c r="M27" s="57"/>
      <c r="N27" s="57"/>
      <c r="O27" s="50">
        <f>SUM(L27:N27)</f>
        <v>0</v>
      </c>
      <c r="P27" s="50">
        <f>K27+O27</f>
        <v>0</v>
      </c>
      <c r="Q27" s="57"/>
      <c r="R27" s="57"/>
      <c r="S27" s="57"/>
      <c r="T27" s="50">
        <f>SUM(Q27:S27)</f>
        <v>0</v>
      </c>
      <c r="U27" s="50">
        <f>P27+T27</f>
        <v>0</v>
      </c>
    </row>
    <row r="28" spans="1:21" s="43" customFormat="1" ht="12.75">
      <c r="A28" s="6"/>
      <c r="B28" s="13" t="s">
        <v>35</v>
      </c>
      <c r="C28" s="57"/>
      <c r="D28" s="57"/>
      <c r="E28" s="57"/>
      <c r="F28" s="50">
        <f>SUM(C28:E28)</f>
        <v>0</v>
      </c>
      <c r="G28" s="57"/>
      <c r="H28" s="57"/>
      <c r="I28" s="57"/>
      <c r="J28" s="50">
        <f>SUM(G28:I28)</f>
        <v>0</v>
      </c>
      <c r="K28" s="50">
        <f>F28+J28</f>
        <v>0</v>
      </c>
      <c r="L28" s="57"/>
      <c r="M28" s="57"/>
      <c r="N28" s="57"/>
      <c r="O28" s="50">
        <f>SUM(L28:N28)</f>
        <v>0</v>
      </c>
      <c r="P28" s="50">
        <f>K28+O28</f>
        <v>0</v>
      </c>
      <c r="Q28" s="57"/>
      <c r="R28" s="57"/>
      <c r="S28" s="57"/>
      <c r="T28" s="50">
        <f>SUM(Q28:S28)</f>
        <v>0</v>
      </c>
      <c r="U28" s="50">
        <f>P28+T28</f>
        <v>0</v>
      </c>
    </row>
    <row r="29" spans="1:21" s="43" customFormat="1" ht="33.75">
      <c r="A29" s="6" t="s">
        <v>103</v>
      </c>
      <c r="B29" s="13" t="s">
        <v>106</v>
      </c>
      <c r="C29" s="50">
        <f>SUM(C30:C33)</f>
        <v>0</v>
      </c>
      <c r="D29" s="50">
        <f aca="true" t="shared" si="6" ref="D29:U29">SUM(D30:D33)</f>
        <v>0</v>
      </c>
      <c r="E29" s="50">
        <f t="shared" si="6"/>
        <v>0</v>
      </c>
      <c r="F29" s="50">
        <f t="shared" si="6"/>
        <v>0</v>
      </c>
      <c r="G29" s="50">
        <f t="shared" si="6"/>
        <v>0</v>
      </c>
      <c r="H29" s="50">
        <f t="shared" si="6"/>
        <v>0</v>
      </c>
      <c r="I29" s="50">
        <f t="shared" si="6"/>
        <v>0</v>
      </c>
      <c r="J29" s="50">
        <f t="shared" si="6"/>
        <v>0</v>
      </c>
      <c r="K29" s="50">
        <f t="shared" si="6"/>
        <v>0</v>
      </c>
      <c r="L29" s="50">
        <f t="shared" si="6"/>
        <v>0</v>
      </c>
      <c r="M29" s="50">
        <f t="shared" si="6"/>
        <v>0</v>
      </c>
      <c r="N29" s="50">
        <f t="shared" si="6"/>
        <v>0</v>
      </c>
      <c r="O29" s="50">
        <f t="shared" si="6"/>
        <v>0</v>
      </c>
      <c r="P29" s="50">
        <f t="shared" si="6"/>
        <v>0</v>
      </c>
      <c r="Q29" s="50">
        <f t="shared" si="6"/>
        <v>0</v>
      </c>
      <c r="R29" s="50">
        <f t="shared" si="6"/>
        <v>0</v>
      </c>
      <c r="S29" s="50">
        <f t="shared" si="6"/>
        <v>0</v>
      </c>
      <c r="T29" s="50">
        <f t="shared" si="6"/>
        <v>0</v>
      </c>
      <c r="U29" s="50">
        <f t="shared" si="6"/>
        <v>0</v>
      </c>
    </row>
    <row r="30" spans="1:21" s="43" customFormat="1" ht="12.75">
      <c r="A30" s="6"/>
      <c r="B30" s="13" t="s">
        <v>32</v>
      </c>
      <c r="C30" s="57"/>
      <c r="D30" s="57"/>
      <c r="E30" s="57"/>
      <c r="F30" s="50">
        <f>SUM(C30:E30)</f>
        <v>0</v>
      </c>
      <c r="G30" s="57"/>
      <c r="H30" s="57"/>
      <c r="I30" s="57"/>
      <c r="J30" s="50">
        <f>SUM(G30:I30)</f>
        <v>0</v>
      </c>
      <c r="K30" s="50">
        <f>F30+J30</f>
        <v>0</v>
      </c>
      <c r="L30" s="57"/>
      <c r="M30" s="57"/>
      <c r="N30" s="57"/>
      <c r="O30" s="50">
        <f>SUM(L30:N30)</f>
        <v>0</v>
      </c>
      <c r="P30" s="50">
        <f>K30+O30</f>
        <v>0</v>
      </c>
      <c r="Q30" s="57"/>
      <c r="R30" s="57"/>
      <c r="S30" s="57"/>
      <c r="T30" s="50">
        <f>SUM(Q30:S30)</f>
        <v>0</v>
      </c>
      <c r="U30" s="50">
        <f>P30+T30</f>
        <v>0</v>
      </c>
    </row>
    <row r="31" spans="1:21" s="43" customFormat="1" ht="12.75">
      <c r="A31" s="6"/>
      <c r="B31" s="13" t="s">
        <v>33</v>
      </c>
      <c r="C31" s="57"/>
      <c r="D31" s="57"/>
      <c r="E31" s="57"/>
      <c r="F31" s="50">
        <f aca="true" t="shared" si="7" ref="F31:F38">SUM(C31:E31)</f>
        <v>0</v>
      </c>
      <c r="G31" s="57"/>
      <c r="H31" s="57"/>
      <c r="I31" s="57"/>
      <c r="J31" s="50">
        <f>SUM(G31:I31)</f>
        <v>0</v>
      </c>
      <c r="K31" s="50">
        <f>F31+J31</f>
        <v>0</v>
      </c>
      <c r="L31" s="57"/>
      <c r="M31" s="57"/>
      <c r="N31" s="57"/>
      <c r="O31" s="50">
        <f>SUM(L31:N31)</f>
        <v>0</v>
      </c>
      <c r="P31" s="50">
        <f>K31+O31</f>
        <v>0</v>
      </c>
      <c r="Q31" s="57"/>
      <c r="R31" s="57"/>
      <c r="S31" s="57"/>
      <c r="T31" s="50">
        <f>SUM(Q31:S31)</f>
        <v>0</v>
      </c>
      <c r="U31" s="50">
        <f>P31+T31</f>
        <v>0</v>
      </c>
    </row>
    <row r="32" spans="1:21" s="43" customFormat="1" ht="12.75">
      <c r="A32" s="6"/>
      <c r="B32" s="13" t="s">
        <v>34</v>
      </c>
      <c r="C32" s="57"/>
      <c r="D32" s="57"/>
      <c r="E32" s="57"/>
      <c r="F32" s="50">
        <f t="shared" si="7"/>
        <v>0</v>
      </c>
      <c r="G32" s="57"/>
      <c r="H32" s="57"/>
      <c r="I32" s="57"/>
      <c r="J32" s="50">
        <f>SUM(G32:I32)</f>
        <v>0</v>
      </c>
      <c r="K32" s="50">
        <f>F32+J32</f>
        <v>0</v>
      </c>
      <c r="L32" s="57"/>
      <c r="M32" s="57"/>
      <c r="N32" s="57"/>
      <c r="O32" s="50">
        <f>SUM(L32:N32)</f>
        <v>0</v>
      </c>
      <c r="P32" s="50">
        <f>K32+O32</f>
        <v>0</v>
      </c>
      <c r="Q32" s="57"/>
      <c r="R32" s="57"/>
      <c r="S32" s="57"/>
      <c r="T32" s="50">
        <f>SUM(Q32:S32)</f>
        <v>0</v>
      </c>
      <c r="U32" s="50">
        <f>P32+T32</f>
        <v>0</v>
      </c>
    </row>
    <row r="33" spans="1:21" s="43" customFormat="1" ht="12.75">
      <c r="A33" s="6"/>
      <c r="B33" s="13" t="s">
        <v>35</v>
      </c>
      <c r="C33" s="57"/>
      <c r="D33" s="57"/>
      <c r="E33" s="57"/>
      <c r="F33" s="50">
        <f t="shared" si="7"/>
        <v>0</v>
      </c>
      <c r="G33" s="57"/>
      <c r="H33" s="57"/>
      <c r="I33" s="57"/>
      <c r="J33" s="50">
        <f>SUM(G33:I33)</f>
        <v>0</v>
      </c>
      <c r="K33" s="50">
        <f>F33+J33</f>
        <v>0</v>
      </c>
      <c r="L33" s="57"/>
      <c r="M33" s="57"/>
      <c r="N33" s="57"/>
      <c r="O33" s="50">
        <f>SUM(L33:N33)</f>
        <v>0</v>
      </c>
      <c r="P33" s="50">
        <f>K33+O33</f>
        <v>0</v>
      </c>
      <c r="Q33" s="57"/>
      <c r="R33" s="57"/>
      <c r="S33" s="57"/>
      <c r="T33" s="50">
        <f>SUM(Q33:S33)</f>
        <v>0</v>
      </c>
      <c r="U33" s="50">
        <f>P33+T33</f>
        <v>0</v>
      </c>
    </row>
    <row r="34" spans="1:21" s="43" customFormat="1" ht="22.5">
      <c r="A34" s="6" t="s">
        <v>104</v>
      </c>
      <c r="B34" s="13" t="s">
        <v>107</v>
      </c>
      <c r="C34" s="50">
        <f>SUM(C35:C38)</f>
        <v>0</v>
      </c>
      <c r="D34" s="50">
        <f aca="true" t="shared" si="8" ref="D34:U34">SUM(D35:D38)</f>
        <v>0</v>
      </c>
      <c r="E34" s="50">
        <f t="shared" si="8"/>
        <v>0</v>
      </c>
      <c r="F34" s="50">
        <f t="shared" si="8"/>
        <v>0</v>
      </c>
      <c r="G34" s="50">
        <f t="shared" si="8"/>
        <v>0</v>
      </c>
      <c r="H34" s="50">
        <f t="shared" si="8"/>
        <v>0</v>
      </c>
      <c r="I34" s="50">
        <f t="shared" si="8"/>
        <v>0</v>
      </c>
      <c r="J34" s="50">
        <f t="shared" si="8"/>
        <v>0</v>
      </c>
      <c r="K34" s="50">
        <f t="shared" si="8"/>
        <v>0</v>
      </c>
      <c r="L34" s="50">
        <f t="shared" si="8"/>
        <v>0</v>
      </c>
      <c r="M34" s="50">
        <f t="shared" si="8"/>
        <v>0</v>
      </c>
      <c r="N34" s="50">
        <f t="shared" si="8"/>
        <v>0</v>
      </c>
      <c r="O34" s="50">
        <f t="shared" si="8"/>
        <v>0</v>
      </c>
      <c r="P34" s="50">
        <f t="shared" si="8"/>
        <v>0</v>
      </c>
      <c r="Q34" s="50">
        <f t="shared" si="8"/>
        <v>0</v>
      </c>
      <c r="R34" s="50">
        <f t="shared" si="8"/>
        <v>0</v>
      </c>
      <c r="S34" s="50">
        <f t="shared" si="8"/>
        <v>0</v>
      </c>
      <c r="T34" s="50">
        <f t="shared" si="8"/>
        <v>0</v>
      </c>
      <c r="U34" s="50">
        <f t="shared" si="8"/>
        <v>0</v>
      </c>
    </row>
    <row r="35" spans="1:21" s="43" customFormat="1" ht="12.75">
      <c r="A35" s="6"/>
      <c r="B35" s="13" t="s">
        <v>32</v>
      </c>
      <c r="C35" s="57"/>
      <c r="D35" s="57"/>
      <c r="E35" s="57"/>
      <c r="F35" s="50">
        <f t="shared" si="7"/>
        <v>0</v>
      </c>
      <c r="G35" s="57"/>
      <c r="H35" s="57"/>
      <c r="I35" s="57"/>
      <c r="J35" s="50">
        <f>SUM(G35:I35)</f>
        <v>0</v>
      </c>
      <c r="K35" s="50">
        <f aca="true" t="shared" si="9" ref="K35:K44">F35+J35</f>
        <v>0</v>
      </c>
      <c r="L35" s="57"/>
      <c r="M35" s="57"/>
      <c r="N35" s="57"/>
      <c r="O35" s="50">
        <f>SUM(L35:N35)</f>
        <v>0</v>
      </c>
      <c r="P35" s="50">
        <f aca="true" t="shared" si="10" ref="P35:P44">K35+O35</f>
        <v>0</v>
      </c>
      <c r="Q35" s="57"/>
      <c r="R35" s="57"/>
      <c r="S35" s="57"/>
      <c r="T35" s="50">
        <f>SUM(Q35:S35)</f>
        <v>0</v>
      </c>
      <c r="U35" s="50">
        <f>P35+T35</f>
        <v>0</v>
      </c>
    </row>
    <row r="36" spans="1:21" s="43" customFormat="1" ht="12.75">
      <c r="A36" s="6"/>
      <c r="B36" s="13" t="s">
        <v>33</v>
      </c>
      <c r="C36" s="57"/>
      <c r="D36" s="57"/>
      <c r="E36" s="57"/>
      <c r="F36" s="50">
        <f t="shared" si="7"/>
        <v>0</v>
      </c>
      <c r="G36" s="57"/>
      <c r="H36" s="57"/>
      <c r="I36" s="57"/>
      <c r="J36" s="50">
        <f>SUM(G36:I36)</f>
        <v>0</v>
      </c>
      <c r="K36" s="50">
        <f t="shared" si="9"/>
        <v>0</v>
      </c>
      <c r="L36" s="57"/>
      <c r="M36" s="57"/>
      <c r="N36" s="57"/>
      <c r="O36" s="50">
        <f>SUM(L36:N36)</f>
        <v>0</v>
      </c>
      <c r="P36" s="50">
        <f t="shared" si="10"/>
        <v>0</v>
      </c>
      <c r="Q36" s="57"/>
      <c r="R36" s="57"/>
      <c r="S36" s="57"/>
      <c r="T36" s="50">
        <f>SUM(Q36:S36)</f>
        <v>0</v>
      </c>
      <c r="U36" s="50">
        <f>P36+T36</f>
        <v>0</v>
      </c>
    </row>
    <row r="37" spans="1:21" s="43" customFormat="1" ht="12.75">
      <c r="A37" s="6"/>
      <c r="B37" s="13" t="s">
        <v>34</v>
      </c>
      <c r="C37" s="57"/>
      <c r="D37" s="57"/>
      <c r="E37" s="57"/>
      <c r="F37" s="50">
        <f t="shared" si="7"/>
        <v>0</v>
      </c>
      <c r="G37" s="57"/>
      <c r="H37" s="57"/>
      <c r="I37" s="57"/>
      <c r="J37" s="50">
        <f>SUM(G37:I37)</f>
        <v>0</v>
      </c>
      <c r="K37" s="50">
        <f t="shared" si="9"/>
        <v>0</v>
      </c>
      <c r="L37" s="57"/>
      <c r="M37" s="57"/>
      <c r="N37" s="57"/>
      <c r="O37" s="50">
        <f>SUM(L37:N37)</f>
        <v>0</v>
      </c>
      <c r="P37" s="50">
        <f t="shared" si="10"/>
        <v>0</v>
      </c>
      <c r="Q37" s="57"/>
      <c r="R37" s="57"/>
      <c r="S37" s="57"/>
      <c r="T37" s="50">
        <f>SUM(Q37:S37)</f>
        <v>0</v>
      </c>
      <c r="U37" s="50">
        <f>P37+T37</f>
        <v>0</v>
      </c>
    </row>
    <row r="38" spans="1:21" s="43" customFormat="1" ht="12.75">
      <c r="A38" s="6"/>
      <c r="B38" s="13" t="s">
        <v>35</v>
      </c>
      <c r="C38" s="57"/>
      <c r="D38" s="57"/>
      <c r="E38" s="57"/>
      <c r="F38" s="50">
        <f t="shared" si="7"/>
        <v>0</v>
      </c>
      <c r="G38" s="57"/>
      <c r="H38" s="57"/>
      <c r="I38" s="57"/>
      <c r="J38" s="50">
        <f>SUM(G38:I38)</f>
        <v>0</v>
      </c>
      <c r="K38" s="50">
        <f t="shared" si="9"/>
        <v>0</v>
      </c>
      <c r="L38" s="57"/>
      <c r="M38" s="57"/>
      <c r="N38" s="57"/>
      <c r="O38" s="50">
        <f>SUM(L38:N38)</f>
        <v>0</v>
      </c>
      <c r="P38" s="50">
        <f t="shared" si="10"/>
        <v>0</v>
      </c>
      <c r="Q38" s="57"/>
      <c r="R38" s="57"/>
      <c r="S38" s="57"/>
      <c r="T38" s="50">
        <f>SUM(Q38:S38)</f>
        <v>0</v>
      </c>
      <c r="U38" s="50">
        <f>P38+T38</f>
        <v>0</v>
      </c>
    </row>
    <row r="39" spans="1:21" s="43" customFormat="1" ht="33.75">
      <c r="A39" s="5" t="s">
        <v>95</v>
      </c>
      <c r="B39" s="13" t="s">
        <v>85</v>
      </c>
      <c r="C39" s="57">
        <v>1424.2</v>
      </c>
      <c r="D39" s="57">
        <v>1216.4</v>
      </c>
      <c r="E39" s="57">
        <v>1145.7</v>
      </c>
      <c r="F39" s="50">
        <f aca="true" t="shared" si="11" ref="F39:F44">SUM(C39:E39)</f>
        <v>3786.3</v>
      </c>
      <c r="G39" s="57">
        <v>1207.6</v>
      </c>
      <c r="H39" s="57">
        <v>1214.8</v>
      </c>
      <c r="I39" s="57">
        <v>879</v>
      </c>
      <c r="J39" s="50">
        <f aca="true" t="shared" si="12" ref="J39:J44">SUM(G39:I39)</f>
        <v>3301.3999999999996</v>
      </c>
      <c r="K39" s="50">
        <f t="shared" si="9"/>
        <v>7087.7</v>
      </c>
      <c r="L39" s="57">
        <v>1057.1</v>
      </c>
      <c r="M39" s="57">
        <v>1050.3</v>
      </c>
      <c r="N39" s="57">
        <v>1044.7</v>
      </c>
      <c r="O39" s="50">
        <f aca="true" t="shared" si="13" ref="O39:O44">SUM(L39:N39)</f>
        <v>3152.0999999999995</v>
      </c>
      <c r="P39" s="50">
        <f t="shared" si="10"/>
        <v>10239.8</v>
      </c>
      <c r="Q39" s="57">
        <v>1282.4</v>
      </c>
      <c r="R39" s="57">
        <v>1545</v>
      </c>
      <c r="S39" s="57">
        <v>1553.6</v>
      </c>
      <c r="T39" s="50">
        <f aca="true" t="shared" si="14" ref="T39:T44">SUM(Q39:S39)</f>
        <v>4381</v>
      </c>
      <c r="U39" s="50">
        <f>P39+T39</f>
        <v>14620.8</v>
      </c>
    </row>
    <row r="40" spans="1:21" s="43" customFormat="1" ht="33.75">
      <c r="A40" s="6" t="s">
        <v>117</v>
      </c>
      <c r="B40" s="13" t="s">
        <v>97</v>
      </c>
      <c r="C40" s="57"/>
      <c r="D40" s="57"/>
      <c r="E40" s="57"/>
      <c r="F40" s="50">
        <f t="shared" si="11"/>
        <v>0</v>
      </c>
      <c r="G40" s="57"/>
      <c r="H40" s="57"/>
      <c r="I40" s="57"/>
      <c r="J40" s="50">
        <f t="shared" si="12"/>
        <v>0</v>
      </c>
      <c r="K40" s="50">
        <f t="shared" si="9"/>
        <v>0</v>
      </c>
      <c r="L40" s="57"/>
      <c r="M40" s="57"/>
      <c r="N40" s="57"/>
      <c r="O40" s="50">
        <f t="shared" si="13"/>
        <v>0</v>
      </c>
      <c r="P40" s="50">
        <f t="shared" si="10"/>
        <v>0</v>
      </c>
      <c r="Q40" s="57"/>
      <c r="R40" s="57"/>
      <c r="S40" s="57"/>
      <c r="T40" s="50">
        <f t="shared" si="14"/>
        <v>0</v>
      </c>
      <c r="U40" s="50">
        <f aca="true" t="shared" si="15" ref="U40:U46">P40+T40</f>
        <v>0</v>
      </c>
    </row>
    <row r="41" spans="1:21" s="43" customFormat="1" ht="45">
      <c r="A41" s="5" t="s">
        <v>118</v>
      </c>
      <c r="B41" s="13" t="s">
        <v>98</v>
      </c>
      <c r="C41" s="57"/>
      <c r="D41" s="57"/>
      <c r="E41" s="57"/>
      <c r="F41" s="50">
        <f t="shared" si="11"/>
        <v>0</v>
      </c>
      <c r="G41" s="57"/>
      <c r="H41" s="57"/>
      <c r="I41" s="57"/>
      <c r="J41" s="50">
        <f t="shared" si="12"/>
        <v>0</v>
      </c>
      <c r="K41" s="50">
        <f t="shared" si="9"/>
        <v>0</v>
      </c>
      <c r="L41" s="57"/>
      <c r="M41" s="57"/>
      <c r="N41" s="57"/>
      <c r="O41" s="50">
        <f t="shared" si="13"/>
        <v>0</v>
      </c>
      <c r="P41" s="50">
        <f t="shared" si="10"/>
        <v>0</v>
      </c>
      <c r="Q41" s="57"/>
      <c r="R41" s="57"/>
      <c r="S41" s="57"/>
      <c r="T41" s="50">
        <f t="shared" si="14"/>
        <v>0</v>
      </c>
      <c r="U41" s="50">
        <f t="shared" si="15"/>
        <v>0</v>
      </c>
    </row>
    <row r="42" spans="1:21" s="43" customFormat="1" ht="33.75">
      <c r="A42" s="6" t="s">
        <v>119</v>
      </c>
      <c r="B42" s="13" t="s">
        <v>99</v>
      </c>
      <c r="C42" s="57"/>
      <c r="D42" s="57"/>
      <c r="E42" s="57"/>
      <c r="F42" s="50">
        <f t="shared" si="11"/>
        <v>0</v>
      </c>
      <c r="G42" s="57"/>
      <c r="H42" s="57"/>
      <c r="I42" s="57"/>
      <c r="J42" s="50">
        <f t="shared" si="12"/>
        <v>0</v>
      </c>
      <c r="K42" s="50">
        <f t="shared" si="9"/>
        <v>0</v>
      </c>
      <c r="L42" s="57"/>
      <c r="M42" s="57"/>
      <c r="N42" s="57"/>
      <c r="O42" s="50">
        <f t="shared" si="13"/>
        <v>0</v>
      </c>
      <c r="P42" s="50">
        <f t="shared" si="10"/>
        <v>0</v>
      </c>
      <c r="Q42" s="57"/>
      <c r="R42" s="57"/>
      <c r="S42" s="57"/>
      <c r="T42" s="50">
        <f t="shared" si="14"/>
        <v>0</v>
      </c>
      <c r="U42" s="50">
        <f t="shared" si="15"/>
        <v>0</v>
      </c>
    </row>
    <row r="43" spans="1:21" s="43" customFormat="1" ht="33.75">
      <c r="A43" s="6" t="s">
        <v>120</v>
      </c>
      <c r="B43" s="13" t="s">
        <v>100</v>
      </c>
      <c r="C43" s="57">
        <v>17</v>
      </c>
      <c r="D43" s="57">
        <v>21</v>
      </c>
      <c r="E43" s="57">
        <v>35</v>
      </c>
      <c r="F43" s="50">
        <f t="shared" si="11"/>
        <v>73</v>
      </c>
      <c r="G43" s="57">
        <v>11</v>
      </c>
      <c r="H43" s="57">
        <v>21</v>
      </c>
      <c r="I43" s="57">
        <v>41</v>
      </c>
      <c r="J43" s="50">
        <f t="shared" si="12"/>
        <v>73</v>
      </c>
      <c r="K43" s="50">
        <f t="shared" si="9"/>
        <v>146</v>
      </c>
      <c r="L43" s="57">
        <v>11.7</v>
      </c>
      <c r="M43" s="57">
        <v>11</v>
      </c>
      <c r="N43" s="57">
        <v>41</v>
      </c>
      <c r="O43" s="50">
        <f t="shared" si="13"/>
        <v>63.7</v>
      </c>
      <c r="P43" s="50">
        <f t="shared" si="10"/>
        <v>209.7</v>
      </c>
      <c r="Q43" s="57">
        <v>11.5</v>
      </c>
      <c r="R43" s="57">
        <v>21</v>
      </c>
      <c r="S43" s="57">
        <v>41</v>
      </c>
      <c r="T43" s="50">
        <f t="shared" si="14"/>
        <v>73.5</v>
      </c>
      <c r="U43" s="50">
        <f t="shared" si="15"/>
        <v>283.2</v>
      </c>
    </row>
    <row r="44" spans="1:21" s="43" customFormat="1" ht="12.75">
      <c r="A44" s="6" t="s">
        <v>121</v>
      </c>
      <c r="B44" s="13" t="s">
        <v>87</v>
      </c>
      <c r="C44" s="58"/>
      <c r="D44" s="58"/>
      <c r="E44" s="58"/>
      <c r="F44" s="50">
        <f t="shared" si="11"/>
        <v>0</v>
      </c>
      <c r="G44" s="58"/>
      <c r="H44" s="58"/>
      <c r="I44" s="58"/>
      <c r="J44" s="50">
        <f t="shared" si="12"/>
        <v>0</v>
      </c>
      <c r="K44" s="50">
        <f t="shared" si="9"/>
        <v>0</v>
      </c>
      <c r="L44" s="58"/>
      <c r="M44" s="58"/>
      <c r="N44" s="58"/>
      <c r="O44" s="50">
        <f t="shared" si="13"/>
        <v>0</v>
      </c>
      <c r="P44" s="50">
        <f t="shared" si="10"/>
        <v>0</v>
      </c>
      <c r="Q44" s="58"/>
      <c r="R44" s="58"/>
      <c r="S44" s="58"/>
      <c r="T44" s="50">
        <f t="shared" si="14"/>
        <v>0</v>
      </c>
      <c r="U44" s="50">
        <f t="shared" si="15"/>
        <v>0</v>
      </c>
    </row>
    <row r="45" spans="1:21" s="43" customFormat="1" ht="12.75">
      <c r="A45" s="9" t="s">
        <v>108</v>
      </c>
      <c r="B45" s="2"/>
      <c r="C45" s="59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</row>
    <row r="46" spans="1:21" s="43" customFormat="1" ht="22.5">
      <c r="A46" s="6" t="s">
        <v>109</v>
      </c>
      <c r="B46" s="3" t="s">
        <v>110</v>
      </c>
      <c r="C46" s="57">
        <f aca="true" t="shared" si="16" ref="C46:T46">C15-C22</f>
        <v>59.700000000000045</v>
      </c>
      <c r="D46" s="57">
        <f t="shared" si="16"/>
        <v>40.899999999999864</v>
      </c>
      <c r="E46" s="57">
        <f t="shared" si="16"/>
        <v>45.09999999999991</v>
      </c>
      <c r="F46" s="50">
        <f t="shared" si="16"/>
        <v>145.69999999999982</v>
      </c>
      <c r="G46" s="57">
        <f t="shared" si="16"/>
        <v>22</v>
      </c>
      <c r="H46" s="57">
        <f t="shared" si="16"/>
        <v>13.900000000000091</v>
      </c>
      <c r="I46" s="57">
        <f t="shared" si="16"/>
        <v>96</v>
      </c>
      <c r="J46" s="50">
        <f t="shared" si="16"/>
        <v>131.90000000000055</v>
      </c>
      <c r="K46" s="50">
        <f t="shared" si="16"/>
        <v>277.60000000000036</v>
      </c>
      <c r="L46" s="57">
        <f t="shared" si="16"/>
        <v>52.100000000000136</v>
      </c>
      <c r="M46" s="57">
        <f t="shared" si="16"/>
        <v>45.100000000000136</v>
      </c>
      <c r="N46" s="57">
        <f t="shared" si="16"/>
        <v>46.09999999999991</v>
      </c>
      <c r="O46" s="50">
        <f t="shared" si="16"/>
        <v>143.3000000000011</v>
      </c>
      <c r="P46" s="50">
        <f t="shared" si="16"/>
        <v>420.90000000000146</v>
      </c>
      <c r="Q46" s="57">
        <f t="shared" si="16"/>
        <v>46.399999999999864</v>
      </c>
      <c r="R46" s="57">
        <f t="shared" si="16"/>
        <v>48.90000000000009</v>
      </c>
      <c r="S46" s="57">
        <f t="shared" si="16"/>
        <v>48</v>
      </c>
      <c r="T46" s="50">
        <f t="shared" si="16"/>
        <v>143.29999999999927</v>
      </c>
      <c r="U46" s="50">
        <f t="shared" si="15"/>
        <v>564.2000000000007</v>
      </c>
    </row>
    <row r="47" spans="1:21" s="46" customFormat="1" ht="12.75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s="43" customFormat="1" ht="12.75" customHeight="1">
      <c r="A48" s="71" t="s">
        <v>45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s="43" customFormat="1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3" customFormat="1" ht="12.75">
      <c r="A50" s="63" t="s">
        <v>112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1" s="43" customFormat="1" ht="12.75">
      <c r="A51" s="36"/>
      <c r="B51" s="3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 t="s">
        <v>2</v>
      </c>
    </row>
    <row r="52" spans="1:21" s="43" customFormat="1" ht="12.75">
      <c r="A52" s="80" t="s">
        <v>3</v>
      </c>
      <c r="B52" s="81" t="s">
        <v>4</v>
      </c>
      <c r="C52" s="75" t="s">
        <v>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</row>
    <row r="53" spans="1:21" s="43" customFormat="1" ht="12.75">
      <c r="A53" s="80"/>
      <c r="B53" s="81"/>
      <c r="C53" s="75" t="s">
        <v>6</v>
      </c>
      <c r="D53" s="75"/>
      <c r="E53" s="75"/>
      <c r="F53" s="75"/>
      <c r="G53" s="75" t="s">
        <v>7</v>
      </c>
      <c r="H53" s="75"/>
      <c r="I53" s="75"/>
      <c r="J53" s="75"/>
      <c r="K53" s="73" t="s">
        <v>8</v>
      </c>
      <c r="L53" s="75" t="s">
        <v>9</v>
      </c>
      <c r="M53" s="75"/>
      <c r="N53" s="75"/>
      <c r="O53" s="75"/>
      <c r="P53" s="73" t="s">
        <v>10</v>
      </c>
      <c r="Q53" s="75" t="s">
        <v>11</v>
      </c>
      <c r="R53" s="75"/>
      <c r="S53" s="75"/>
      <c r="T53" s="75"/>
      <c r="U53" s="1" t="s">
        <v>12</v>
      </c>
    </row>
    <row r="54" spans="1:21" s="43" customFormat="1" ht="12.75">
      <c r="A54" s="80"/>
      <c r="B54" s="81"/>
      <c r="C54" s="1" t="s">
        <v>13</v>
      </c>
      <c r="D54" s="1" t="s">
        <v>14</v>
      </c>
      <c r="E54" s="1" t="s">
        <v>15</v>
      </c>
      <c r="F54" s="1" t="s">
        <v>16</v>
      </c>
      <c r="G54" s="1" t="s">
        <v>17</v>
      </c>
      <c r="H54" s="1" t="s">
        <v>18</v>
      </c>
      <c r="I54" s="1" t="s">
        <v>19</v>
      </c>
      <c r="J54" s="1" t="s">
        <v>16</v>
      </c>
      <c r="K54" s="74"/>
      <c r="L54" s="1" t="s">
        <v>20</v>
      </c>
      <c r="M54" s="1" t="s">
        <v>21</v>
      </c>
      <c r="N54" s="1" t="s">
        <v>22</v>
      </c>
      <c r="O54" s="1" t="s">
        <v>16</v>
      </c>
      <c r="P54" s="74"/>
      <c r="Q54" s="1" t="s">
        <v>23</v>
      </c>
      <c r="R54" s="1" t="s">
        <v>24</v>
      </c>
      <c r="S54" s="1" t="s">
        <v>25</v>
      </c>
      <c r="T54" s="1" t="s">
        <v>16</v>
      </c>
      <c r="U54" s="1" t="s">
        <v>16</v>
      </c>
    </row>
    <row r="55" spans="1:21" s="43" customFormat="1" ht="22.5">
      <c r="A55" s="6">
        <v>1</v>
      </c>
      <c r="B55" s="13" t="s">
        <v>79</v>
      </c>
      <c r="C55" s="41">
        <v>12</v>
      </c>
      <c r="D55" s="41">
        <v>12</v>
      </c>
      <c r="E55" s="41">
        <v>11</v>
      </c>
      <c r="F55" s="42">
        <f>ROUND((C55+D55+E55)/3,0)</f>
        <v>12</v>
      </c>
      <c r="G55" s="41">
        <v>12</v>
      </c>
      <c r="H55" s="41">
        <v>12</v>
      </c>
      <c r="I55" s="41">
        <v>11</v>
      </c>
      <c r="J55" s="42">
        <f>ROUND((G55+H55+I55)/3,0)</f>
        <v>12</v>
      </c>
      <c r="K55" s="42">
        <f>ROUND((C55+D55+E55+G55+H55+I55)/6,0)</f>
        <v>12</v>
      </c>
      <c r="L55" s="41">
        <v>13</v>
      </c>
      <c r="M55" s="41">
        <v>13</v>
      </c>
      <c r="N55" s="41">
        <v>12</v>
      </c>
      <c r="O55" s="42">
        <f>ROUND((L55+M55+N55)/3,0)</f>
        <v>13</v>
      </c>
      <c r="P55" s="42">
        <f>ROUND((C55+D55+E55+G55+H55+I55+L55+M55+N55)/9,0)</f>
        <v>12</v>
      </c>
      <c r="Q55" s="41">
        <v>13</v>
      </c>
      <c r="R55" s="41">
        <v>13</v>
      </c>
      <c r="S55" s="41">
        <v>12</v>
      </c>
      <c r="T55" s="42">
        <f>ROUND((Q55+R55+S55)/3,0)</f>
        <v>13</v>
      </c>
      <c r="U55" s="28">
        <f>ROUND((C55+D55+E55+G55+H55+I55+L55+M55+N55+Q55+R55+S55)/12,0)</f>
        <v>12</v>
      </c>
    </row>
    <row r="56" spans="1:24" s="43" customFormat="1" ht="33.75">
      <c r="A56" s="6">
        <v>2</v>
      </c>
      <c r="B56" s="13" t="s">
        <v>46</v>
      </c>
      <c r="C56" s="41">
        <v>38016</v>
      </c>
      <c r="D56" s="41">
        <v>34708</v>
      </c>
      <c r="E56" s="41">
        <v>34536</v>
      </c>
      <c r="F56" s="42">
        <f>ROUND((C56+D56+E56)/3,0)</f>
        <v>35753</v>
      </c>
      <c r="G56" s="41">
        <v>36758</v>
      </c>
      <c r="H56" s="41">
        <v>33458</v>
      </c>
      <c r="I56" s="41">
        <v>33172</v>
      </c>
      <c r="J56" s="42">
        <f>ROUND((G56+H56+I56)/3,0)</f>
        <v>34463</v>
      </c>
      <c r="K56" s="42">
        <f>ROUND((C56+D56+E56+G56+H56+I56)/6,0)</f>
        <v>35108</v>
      </c>
      <c r="L56" s="41">
        <v>40146</v>
      </c>
      <c r="M56" s="41">
        <v>39192</v>
      </c>
      <c r="N56" s="41">
        <v>39366</v>
      </c>
      <c r="O56" s="42">
        <f>ROUND((L56+M56+N56)/3,0)</f>
        <v>39568</v>
      </c>
      <c r="P56" s="42">
        <f>ROUND((C56+D56+E56+G56+H56+I56+L56+M56+N56)/9,0)</f>
        <v>36595</v>
      </c>
      <c r="Q56" s="41">
        <v>46238</v>
      </c>
      <c r="R56" s="41">
        <v>45276</v>
      </c>
      <c r="S56" s="41">
        <v>46383</v>
      </c>
      <c r="T56" s="42">
        <f>ROUND((Q56+R56+S56)/3,0)</f>
        <v>45966</v>
      </c>
      <c r="U56" s="28">
        <f>ROUND((C56+D56+E56+G56+H56+I56+L56+M56+N56+Q56+R56+S56)/12,0)</f>
        <v>38937</v>
      </c>
      <c r="X56" s="54"/>
    </row>
    <row r="57" spans="1:21" s="43" customFormat="1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s="43" customFormat="1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s="43" customFormat="1" ht="12.75">
      <c r="A59" s="86" t="s">
        <v>80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s="43" customFormat="1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s="43" customFormat="1" ht="34.5" customHeight="1">
      <c r="A61" s="80" t="s">
        <v>3</v>
      </c>
      <c r="B61" s="81" t="s">
        <v>4</v>
      </c>
      <c r="C61" s="75" t="s">
        <v>5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</row>
    <row r="62" spans="1:21" s="43" customFormat="1" ht="12.75">
      <c r="A62" s="80"/>
      <c r="B62" s="81"/>
      <c r="C62" s="75" t="s">
        <v>6</v>
      </c>
      <c r="D62" s="75"/>
      <c r="E62" s="75"/>
      <c r="F62" s="75"/>
      <c r="G62" s="75" t="s">
        <v>7</v>
      </c>
      <c r="H62" s="75"/>
      <c r="I62" s="75"/>
      <c r="J62" s="75"/>
      <c r="K62" s="79" t="s">
        <v>8</v>
      </c>
      <c r="L62" s="75" t="s">
        <v>9</v>
      </c>
      <c r="M62" s="75"/>
      <c r="N62" s="75"/>
      <c r="O62" s="75"/>
      <c r="P62" s="79" t="s">
        <v>10</v>
      </c>
      <c r="Q62" s="75" t="s">
        <v>11</v>
      </c>
      <c r="R62" s="75"/>
      <c r="S62" s="75"/>
      <c r="T62" s="75"/>
      <c r="U62" s="1" t="s">
        <v>12</v>
      </c>
    </row>
    <row r="63" spans="1:21" s="43" customFormat="1" ht="12.75">
      <c r="A63" s="80"/>
      <c r="B63" s="81"/>
      <c r="C63" s="1" t="s">
        <v>13</v>
      </c>
      <c r="D63" s="1" t="s">
        <v>14</v>
      </c>
      <c r="E63" s="1" t="s">
        <v>15</v>
      </c>
      <c r="F63" s="1" t="s">
        <v>16</v>
      </c>
      <c r="G63" s="1" t="s">
        <v>17</v>
      </c>
      <c r="H63" s="1" t="s">
        <v>18</v>
      </c>
      <c r="I63" s="1" t="s">
        <v>19</v>
      </c>
      <c r="J63" s="1" t="s">
        <v>16</v>
      </c>
      <c r="K63" s="79"/>
      <c r="L63" s="1" t="s">
        <v>20</v>
      </c>
      <c r="M63" s="1" t="s">
        <v>21</v>
      </c>
      <c r="N63" s="1" t="s">
        <v>22</v>
      </c>
      <c r="O63" s="1" t="s">
        <v>16</v>
      </c>
      <c r="P63" s="79"/>
      <c r="Q63" s="1" t="s">
        <v>23</v>
      </c>
      <c r="R63" s="1" t="s">
        <v>24</v>
      </c>
      <c r="S63" s="1" t="s">
        <v>25</v>
      </c>
      <c r="T63" s="1" t="s">
        <v>16</v>
      </c>
      <c r="U63" s="1" t="s">
        <v>16</v>
      </c>
    </row>
    <row r="64" spans="1:21" s="43" customFormat="1" ht="45">
      <c r="A64" s="6" t="s">
        <v>40</v>
      </c>
      <c r="B64" s="13" t="s">
        <v>114</v>
      </c>
      <c r="C64" s="41"/>
      <c r="D64" s="41"/>
      <c r="E64" s="41"/>
      <c r="F64" s="42">
        <f>SUM(C64:E64)</f>
        <v>0</v>
      </c>
      <c r="G64" s="41"/>
      <c r="H64" s="41"/>
      <c r="I64" s="41"/>
      <c r="J64" s="42">
        <f>SUM(G64:I64)</f>
        <v>0</v>
      </c>
      <c r="K64" s="42">
        <f>F64+J64</f>
        <v>0</v>
      </c>
      <c r="L64" s="41"/>
      <c r="M64" s="41"/>
      <c r="N64" s="41"/>
      <c r="O64" s="42">
        <f>SUM(L64:N64)</f>
        <v>0</v>
      </c>
      <c r="P64" s="42">
        <f>K64+O64</f>
        <v>0</v>
      </c>
      <c r="Q64" s="41"/>
      <c r="R64" s="41"/>
      <c r="S64" s="41"/>
      <c r="T64" s="42">
        <f>SUM(Q64:S64)</f>
        <v>0</v>
      </c>
      <c r="U64" s="42">
        <f>P64+T64</f>
        <v>0</v>
      </c>
    </row>
    <row r="65" spans="1:21" s="43" customFormat="1" ht="22.5">
      <c r="A65" s="6" t="s">
        <v>41</v>
      </c>
      <c r="B65" s="13" t="s">
        <v>81</v>
      </c>
      <c r="C65" s="41"/>
      <c r="D65" s="41"/>
      <c r="E65" s="41"/>
      <c r="F65" s="42">
        <f>SUM(C65:E65)</f>
        <v>0</v>
      </c>
      <c r="G65" s="41"/>
      <c r="H65" s="41"/>
      <c r="I65" s="41"/>
      <c r="J65" s="42">
        <f>SUM(G65:I65)</f>
        <v>0</v>
      </c>
      <c r="K65" s="42">
        <f>F65+J65</f>
        <v>0</v>
      </c>
      <c r="L65" s="41"/>
      <c r="M65" s="41"/>
      <c r="N65" s="41"/>
      <c r="O65" s="42">
        <f>SUM(L65:N65)</f>
        <v>0</v>
      </c>
      <c r="P65" s="42">
        <f>K65+O65</f>
        <v>0</v>
      </c>
      <c r="Q65" s="41"/>
      <c r="R65" s="41"/>
      <c r="S65" s="41"/>
      <c r="T65" s="42">
        <f>SUM(Q65:S65)</f>
        <v>0</v>
      </c>
      <c r="U65" s="42">
        <f>P65+T65</f>
        <v>0</v>
      </c>
    </row>
    <row r="66" spans="1:21" s="43" customFormat="1" ht="48.75" customHeight="1">
      <c r="A66" s="6" t="s">
        <v>37</v>
      </c>
      <c r="B66" s="13" t="s">
        <v>28</v>
      </c>
      <c r="C66" s="49">
        <f aca="true" t="shared" si="17" ref="C66:J66">SUM(C67:C68)</f>
        <v>0</v>
      </c>
      <c r="D66" s="49">
        <f t="shared" si="17"/>
        <v>0</v>
      </c>
      <c r="E66" s="49">
        <f t="shared" si="17"/>
        <v>0</v>
      </c>
      <c r="F66" s="49">
        <f t="shared" si="17"/>
        <v>0</v>
      </c>
      <c r="G66" s="49">
        <f t="shared" si="17"/>
        <v>0</v>
      </c>
      <c r="H66" s="49">
        <f t="shared" si="17"/>
        <v>0</v>
      </c>
      <c r="I66" s="49">
        <f t="shared" si="17"/>
        <v>0</v>
      </c>
      <c r="J66" s="49">
        <f t="shared" si="17"/>
        <v>0</v>
      </c>
      <c r="K66" s="42">
        <f>F66+J66</f>
        <v>0</v>
      </c>
      <c r="L66" s="49">
        <f>SUM(L67:L68)</f>
        <v>0</v>
      </c>
      <c r="M66" s="49">
        <f>SUM(M67:M68)</f>
        <v>0</v>
      </c>
      <c r="N66" s="49">
        <f>SUM(N67:N68)</f>
        <v>0</v>
      </c>
      <c r="O66" s="49">
        <f>SUM(O67:O68)</f>
        <v>0</v>
      </c>
      <c r="P66" s="42">
        <f>K66+O66</f>
        <v>0</v>
      </c>
      <c r="Q66" s="49">
        <f>SUM(Q67:Q68)</f>
        <v>0</v>
      </c>
      <c r="R66" s="49">
        <f>SUM(R67:R68)</f>
        <v>0</v>
      </c>
      <c r="S66" s="49">
        <f>SUM(S67:S68)</f>
        <v>0</v>
      </c>
      <c r="T66" s="49">
        <f>SUM(T67:T68)</f>
        <v>0</v>
      </c>
      <c r="U66" s="42">
        <f>P66+T66</f>
        <v>0</v>
      </c>
    </row>
    <row r="67" spans="1:21" s="43" customFormat="1" ht="48.75" customHeight="1">
      <c r="A67" s="6" t="s">
        <v>82</v>
      </c>
      <c r="B67" s="13" t="s">
        <v>29</v>
      </c>
      <c r="C67" s="41"/>
      <c r="D67" s="41"/>
      <c r="E67" s="41"/>
      <c r="F67" s="42">
        <f>SUM(C67:E67)</f>
        <v>0</v>
      </c>
      <c r="G67" s="41"/>
      <c r="H67" s="41"/>
      <c r="I67" s="41"/>
      <c r="J67" s="42">
        <f>SUM(G67:I67)</f>
        <v>0</v>
      </c>
      <c r="K67" s="42">
        <f>F67+J67</f>
        <v>0</v>
      </c>
      <c r="L67" s="41"/>
      <c r="M67" s="41"/>
      <c r="N67" s="41"/>
      <c r="O67" s="42">
        <f>SUM(L67:N67)</f>
        <v>0</v>
      </c>
      <c r="P67" s="42">
        <f>K67+O67</f>
        <v>0</v>
      </c>
      <c r="Q67" s="41"/>
      <c r="R67" s="41"/>
      <c r="S67" s="41"/>
      <c r="T67" s="42">
        <f>SUM(Q67:S67)</f>
        <v>0</v>
      </c>
      <c r="U67" s="42">
        <f>P67+T67</f>
        <v>0</v>
      </c>
    </row>
    <row r="68" spans="1:21" s="43" customFormat="1" ht="36.75" customHeight="1">
      <c r="A68" s="6" t="s">
        <v>83</v>
      </c>
      <c r="B68" s="13" t="s">
        <v>113</v>
      </c>
      <c r="C68" s="41"/>
      <c r="D68" s="41"/>
      <c r="E68" s="41"/>
      <c r="F68" s="42">
        <f>SUM(C68:E68)</f>
        <v>0</v>
      </c>
      <c r="G68" s="41"/>
      <c r="H68" s="41"/>
      <c r="I68" s="41"/>
      <c r="J68" s="42">
        <f>SUM(G68:I68)</f>
        <v>0</v>
      </c>
      <c r="K68" s="42">
        <f>F68+J68</f>
        <v>0</v>
      </c>
      <c r="L68" s="41"/>
      <c r="M68" s="41"/>
      <c r="N68" s="41"/>
      <c r="O68" s="42">
        <f>SUM(L68:N68)</f>
        <v>0</v>
      </c>
      <c r="P68" s="42">
        <f>K68+O68</f>
        <v>0</v>
      </c>
      <c r="Q68" s="41"/>
      <c r="R68" s="41"/>
      <c r="S68" s="41"/>
      <c r="T68" s="42">
        <f>SUM(Q68:S68)</f>
        <v>0</v>
      </c>
      <c r="U68" s="42">
        <f>P68+T68</f>
        <v>0</v>
      </c>
    </row>
    <row r="69" spans="1:21" s="43" customFormat="1" ht="12.75">
      <c r="A69" s="63"/>
      <c r="B69" s="63"/>
      <c r="C69" s="63"/>
      <c r="D69" s="63"/>
      <c r="E69" s="63"/>
      <c r="F69" s="63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s="43" customFormat="1" ht="12.75">
      <c r="A70" s="4"/>
      <c r="B70" s="4"/>
      <c r="C70" s="4"/>
      <c r="D70" s="4"/>
      <c r="E70" s="4"/>
      <c r="F70" s="4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s="43" customFormat="1" ht="12.75">
      <c r="A71" s="4"/>
      <c r="B71" s="4"/>
      <c r="C71" s="4"/>
      <c r="D71" s="4"/>
      <c r="E71" s="4"/>
      <c r="F71" s="4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s="43" customFormat="1" ht="12.75">
      <c r="A72" s="4"/>
      <c r="B72" s="4"/>
      <c r="C72" s="4"/>
      <c r="D72" s="4"/>
      <c r="E72" s="4"/>
      <c r="F72" s="4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s="43" customFormat="1" ht="12.75">
      <c r="A73" s="4"/>
      <c r="B73" s="4"/>
      <c r="C73" s="4"/>
      <c r="D73" s="4"/>
      <c r="E73" s="4"/>
      <c r="F73" s="4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43" customFormat="1" ht="12.75">
      <c r="A74" s="63" t="s">
        <v>111</v>
      </c>
      <c r="B74" s="63"/>
      <c r="C74" s="63"/>
      <c r="D74" s="63"/>
      <c r="E74" s="63"/>
      <c r="F74" s="63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s="43" customFormat="1" ht="12.75">
      <c r="A75" s="36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43" customFormat="1" ht="12.75">
      <c r="A76" s="36"/>
      <c r="B76" s="39"/>
      <c r="C76" s="39"/>
      <c r="D76" s="39"/>
      <c r="E76" s="39"/>
      <c r="F76" s="40" t="s">
        <v>2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s="43" customFormat="1" ht="12.75">
      <c r="A77" s="76" t="s">
        <v>3</v>
      </c>
      <c r="B77" s="51"/>
      <c r="C77" s="72" t="s">
        <v>123</v>
      </c>
      <c r="D77" s="72"/>
      <c r="E77" s="72" t="s">
        <v>125</v>
      </c>
      <c r="F77" s="72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43" customFormat="1" ht="48" customHeight="1">
      <c r="A78" s="76"/>
      <c r="B78" s="52"/>
      <c r="C78" s="77" t="s">
        <v>47</v>
      </c>
      <c r="D78" s="78"/>
      <c r="E78" s="77" t="s">
        <v>48</v>
      </c>
      <c r="F78" s="7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s="43" customFormat="1" ht="12.75">
      <c r="A79" s="6" t="s">
        <v>40</v>
      </c>
      <c r="B79" s="53" t="s">
        <v>115</v>
      </c>
      <c r="C79" s="72">
        <v>16204</v>
      </c>
      <c r="D79" s="72"/>
      <c r="E79" s="72">
        <v>16939.8</v>
      </c>
      <c r="F79" s="72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s="43" customFormat="1" ht="22.5">
      <c r="A80" s="6" t="s">
        <v>41</v>
      </c>
      <c r="B80" s="53" t="s">
        <v>42</v>
      </c>
      <c r="C80" s="72">
        <v>591.8</v>
      </c>
      <c r="D80" s="72"/>
      <c r="E80" s="72">
        <v>619.4</v>
      </c>
      <c r="F80" s="72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s="43" customFormat="1" ht="12.75">
      <c r="A81" s="6" t="s">
        <v>37</v>
      </c>
      <c r="B81" s="53" t="s">
        <v>43</v>
      </c>
      <c r="C81" s="72">
        <v>185000</v>
      </c>
      <c r="D81" s="72"/>
      <c r="E81" s="72">
        <v>184740</v>
      </c>
      <c r="F81" s="72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s="43" customFormat="1" ht="56.25">
      <c r="A82" s="6" t="s">
        <v>44</v>
      </c>
      <c r="B82" s="53" t="s">
        <v>116</v>
      </c>
      <c r="C82" s="72">
        <v>177.5</v>
      </c>
      <c r="D82" s="72"/>
      <c r="E82" s="72">
        <v>186</v>
      </c>
      <c r="F82" s="72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2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</sheetData>
  <sheetProtection password="CF7A" sheet="1"/>
  <mergeCells count="55">
    <mergeCell ref="L62:O62"/>
    <mergeCell ref="P62:P63"/>
    <mergeCell ref="Q62:T62"/>
    <mergeCell ref="A8:U8"/>
    <mergeCell ref="A57:U57"/>
    <mergeCell ref="A58:U58"/>
    <mergeCell ref="A59:U59"/>
    <mergeCell ref="A60:U60"/>
    <mergeCell ref="A61:A63"/>
    <mergeCell ref="B61:B63"/>
    <mergeCell ref="S1:U1"/>
    <mergeCell ref="A5:U5"/>
    <mergeCell ref="A9:U9"/>
    <mergeCell ref="A2:U2"/>
    <mergeCell ref="A3:U3"/>
    <mergeCell ref="F6:O6"/>
    <mergeCell ref="A11:A13"/>
    <mergeCell ref="B11:B13"/>
    <mergeCell ref="C11:U11"/>
    <mergeCell ref="C12:F12"/>
    <mergeCell ref="G12:J12"/>
    <mergeCell ref="K12:K13"/>
    <mergeCell ref="L12:O12"/>
    <mergeCell ref="P12:P13"/>
    <mergeCell ref="Q12:T12"/>
    <mergeCell ref="Q53:T53"/>
    <mergeCell ref="A50:U50"/>
    <mergeCell ref="A69:F69"/>
    <mergeCell ref="A74:F74"/>
    <mergeCell ref="A52:A54"/>
    <mergeCell ref="B52:B54"/>
    <mergeCell ref="C52:U52"/>
    <mergeCell ref="C53:F53"/>
    <mergeCell ref="G53:J53"/>
    <mergeCell ref="C61:U61"/>
    <mergeCell ref="P53:P54"/>
    <mergeCell ref="E80:F80"/>
    <mergeCell ref="A77:A78"/>
    <mergeCell ref="C77:D77"/>
    <mergeCell ref="E77:F77"/>
    <mergeCell ref="C78:D78"/>
    <mergeCell ref="E78:F78"/>
    <mergeCell ref="C62:F62"/>
    <mergeCell ref="G62:J62"/>
    <mergeCell ref="K62:K63"/>
    <mergeCell ref="A48:U48"/>
    <mergeCell ref="C81:D81"/>
    <mergeCell ref="E81:F81"/>
    <mergeCell ref="C82:D82"/>
    <mergeCell ref="E82:F82"/>
    <mergeCell ref="C79:D79"/>
    <mergeCell ref="E79:F79"/>
    <mergeCell ref="C80:D80"/>
    <mergeCell ref="K53:K54"/>
    <mergeCell ref="L53:O53"/>
  </mergeCells>
  <printOptions/>
  <pageMargins left="0.35433070866141736" right="0.35433070866141736" top="0.984251968503937" bottom="0.3937007874015748" header="0" footer="0"/>
  <pageSetup fitToHeight="7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GlBuh</cp:lastModifiedBy>
  <cp:lastPrinted>2023-10-30T13:31:06Z</cp:lastPrinted>
  <dcterms:created xsi:type="dcterms:W3CDTF">2010-05-25T04:58:53Z</dcterms:created>
  <dcterms:modified xsi:type="dcterms:W3CDTF">2023-10-30T13:31:16Z</dcterms:modified>
  <cp:category/>
  <cp:version/>
  <cp:contentType/>
  <cp:contentStatus/>
</cp:coreProperties>
</file>